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60610K\Desktop\各種申請書\８保安機関認定申請\"/>
    </mc:Choice>
  </mc:AlternateContent>
  <bookViews>
    <workbookView xWindow="0" yWindow="15" windowWidth="12795" windowHeight="7545"/>
  </bookViews>
  <sheets>
    <sheet name="機器算定書" sheetId="6" r:id="rId1"/>
    <sheet name="機器算定書（補助員がいる場合）" sheetId="8" r:id="rId2"/>
  </sheets>
  <definedNames>
    <definedName name="_xlnm.Print_Area" localSheetId="0">機器算定書!$A$3:$AU$49</definedName>
    <definedName name="_xlnm.Print_Area" localSheetId="1">'機器算定書（補助員がいる場合）'!$A$3:$AU$49</definedName>
  </definedNames>
  <calcPr calcId="152511"/>
</workbook>
</file>

<file path=xl/calcChain.xml><?xml version="1.0" encoding="utf-8"?>
<calcChain xmlns="http://schemas.openxmlformats.org/spreadsheetml/2006/main">
  <c r="AR47" i="6" l="1"/>
  <c r="AI11" i="6" s="1"/>
  <c r="AR44" i="8"/>
  <c r="AR41" i="8"/>
  <c r="AD19" i="8" s="1"/>
  <c r="AR38" i="8"/>
  <c r="Y15" i="8" s="1"/>
  <c r="AR29" i="8"/>
  <c r="J11" i="8" s="1"/>
  <c r="AR35" i="8"/>
  <c r="T15" i="8" s="1"/>
  <c r="T11" i="8"/>
  <c r="AD11" i="8"/>
  <c r="AR47" i="8"/>
  <c r="AI21" i="8" s="1"/>
  <c r="AI11" i="8"/>
  <c r="J13" i="8"/>
  <c r="T13" i="8"/>
  <c r="AD13" i="8"/>
  <c r="AI13" i="8"/>
  <c r="J15" i="8"/>
  <c r="AR32" i="8"/>
  <c r="O15" i="8" s="1"/>
  <c r="AN16" i="8" s="1"/>
  <c r="AD15" i="8"/>
  <c r="AI15" i="8"/>
  <c r="J17" i="8"/>
  <c r="AD17" i="8"/>
  <c r="AI17" i="8"/>
  <c r="J19" i="8"/>
  <c r="AI19" i="8"/>
  <c r="J21" i="8"/>
  <c r="T21" i="8"/>
  <c r="AD21" i="8"/>
  <c r="Q29" i="8"/>
  <c r="Q32" i="8"/>
  <c r="Q35" i="8"/>
  <c r="Q38" i="8"/>
  <c r="Q41" i="8"/>
  <c r="Q44" i="8"/>
  <c r="Q47" i="8"/>
  <c r="Q32" i="6"/>
  <c r="Q35" i="6"/>
  <c r="Q38" i="6"/>
  <c r="Q41" i="6"/>
  <c r="Q44" i="6"/>
  <c r="Q47" i="6"/>
  <c r="Q29" i="6"/>
  <c r="AR29" i="6"/>
  <c r="J13" i="6" s="1"/>
  <c r="AR35" i="6"/>
  <c r="T13" i="6" s="1"/>
  <c r="AR38" i="6"/>
  <c r="Y21" i="6" s="1"/>
  <c r="Y11" i="6"/>
  <c r="AR44" i="6"/>
  <c r="AD15" i="6" s="1"/>
  <c r="Y19" i="6"/>
  <c r="AR41" i="6"/>
  <c r="AD19" i="6" s="1"/>
  <c r="AR32" i="6"/>
  <c r="O17" i="6" s="1"/>
  <c r="Y17" i="6"/>
  <c r="Y15" i="6"/>
  <c r="Y13" i="6"/>
  <c r="AI13" i="6"/>
  <c r="AN15" i="8" l="1"/>
  <c r="Y19" i="8"/>
  <c r="AN20" i="8" s="1"/>
  <c r="O17" i="8"/>
  <c r="AD13" i="6"/>
  <c r="AN13" i="6" s="1"/>
  <c r="J19" i="6"/>
  <c r="J11" i="6"/>
  <c r="J17" i="6"/>
  <c r="J15" i="6"/>
  <c r="J21" i="6"/>
  <c r="AI17" i="6"/>
  <c r="AI19" i="6"/>
  <c r="AI15" i="6"/>
  <c r="AI21" i="6"/>
  <c r="O15" i="6"/>
  <c r="AN11" i="8"/>
  <c r="T15" i="6"/>
  <c r="AD17" i="6"/>
  <c r="AD21" i="6"/>
  <c r="AD11" i="6"/>
  <c r="T11" i="6"/>
  <c r="T17" i="8"/>
  <c r="Y13" i="8"/>
  <c r="AN14" i="8" s="1"/>
  <c r="Y11" i="8"/>
  <c r="AN12" i="8" s="1"/>
  <c r="T17" i="6"/>
  <c r="Y21" i="8"/>
  <c r="AN19" i="8"/>
  <c r="T21" i="6"/>
  <c r="Y17" i="8"/>
  <c r="AN17" i="8" s="1"/>
  <c r="AN18" i="8" l="1"/>
  <c r="AN20" i="6"/>
  <c r="AN13" i="8"/>
  <c r="AN14" i="6"/>
  <c r="AN22" i="6"/>
  <c r="AN12" i="6"/>
  <c r="AN18" i="6"/>
  <c r="AN16" i="6"/>
  <c r="AN19" i="6"/>
  <c r="AN15" i="6"/>
  <c r="AN11" i="6"/>
  <c r="AN17" i="6"/>
  <c r="AN21" i="6"/>
  <c r="AN21" i="8"/>
  <c r="AN22" i="8"/>
</calcChain>
</file>

<file path=xl/sharedStrings.xml><?xml version="1.0" encoding="utf-8"?>
<sst xmlns="http://schemas.openxmlformats.org/spreadsheetml/2006/main" count="167" uniqueCount="63">
  <si>
    <t>保 安 業 務 区 分</t>
    <rPh sb="0" eb="1">
      <t>タモツ</t>
    </rPh>
    <rPh sb="2" eb="3">
      <t>アン</t>
    </rPh>
    <rPh sb="4" eb="5">
      <t>ギョウ</t>
    </rPh>
    <rPh sb="6" eb="7">
      <t>ツトム</t>
    </rPh>
    <rPh sb="8" eb="9">
      <t>ク</t>
    </rPh>
    <rPh sb="10" eb="11">
      <t>ブン</t>
    </rPh>
    <phoneticPr fontId="2"/>
  </si>
  <si>
    <t>補助員がい
る場合の数
値読み替え</t>
    <rPh sb="0" eb="3">
      <t>ホジョイン</t>
    </rPh>
    <rPh sb="7" eb="9">
      <t>バアイ</t>
    </rPh>
    <rPh sb="10" eb="11">
      <t>カズ</t>
    </rPh>
    <rPh sb="12" eb="13">
      <t>アタイ</t>
    </rPh>
    <rPh sb="13" eb="14">
      <t>ヨ</t>
    </rPh>
    <rPh sb="15" eb="16">
      <t>カ</t>
    </rPh>
    <phoneticPr fontId="2"/>
  </si>
  <si>
    <t xml:space="preserve"> 消費者戸数</t>
    <rPh sb="1" eb="4">
      <t>ショウヒシャ</t>
    </rPh>
    <rPh sb="4" eb="6">
      <t>コスウ</t>
    </rPh>
    <phoneticPr fontId="2"/>
  </si>
  <si>
    <t>算　　　定　　　式</t>
    <rPh sb="0" eb="1">
      <t>ザン</t>
    </rPh>
    <rPh sb="4" eb="5">
      <t>サダム</t>
    </rPh>
    <rPh sb="8" eb="9">
      <t>シキ</t>
    </rPh>
    <phoneticPr fontId="2"/>
  </si>
  <si>
    <t>(</t>
    <phoneticPr fontId="2"/>
  </si>
  <si>
    <t>×</t>
    <phoneticPr fontId="2"/>
  </si>
  <si>
    <t>(</t>
    <phoneticPr fontId="2"/>
  </si>
  <si>
    <t>)</t>
    <phoneticPr fontId="2"/>
  </si>
  <si>
    <t>(</t>
    <phoneticPr fontId="2"/>
  </si>
  <si>
    <t>×</t>
    <phoneticPr fontId="2"/>
  </si>
  <si>
    <t>1/4</t>
    <phoneticPr fontId="2"/>
  </si>
  <si>
    <t>25→25×4/3</t>
    <phoneticPr fontId="2"/>
  </si>
  <si>
    <t>1/4</t>
    <phoneticPr fontId="2"/>
  </si>
  <si>
    <t>20→20×4/3</t>
    <phoneticPr fontId="2"/>
  </si>
  <si>
    <t>(</t>
    <phoneticPr fontId="2"/>
  </si>
  <si>
    <t>×</t>
    <phoneticPr fontId="2"/>
  </si>
  <si>
    <t>1/4</t>
    <phoneticPr fontId="2"/>
  </si>
  <si>
    <t>×年間実働日数(</t>
    <rPh sb="1" eb="3">
      <t>ネンカン</t>
    </rPh>
    <rPh sb="3" eb="5">
      <t>ジツドウ</t>
    </rPh>
    <rPh sb="5" eb="7">
      <t>ニッスウ</t>
    </rPh>
    <phoneticPr fontId="2"/>
  </si>
  <si>
    <t>保有数</t>
    <rPh sb="0" eb="2">
      <t>ホユウ</t>
    </rPh>
    <rPh sb="2" eb="3">
      <t>スウ</t>
    </rPh>
    <phoneticPr fontId="2"/>
  </si>
  <si>
    <t>認定消費者戸数</t>
    <rPh sb="0" eb="2">
      <t>ニンテイ</t>
    </rPh>
    <rPh sb="2" eb="5">
      <t>ショウヒシャ</t>
    </rPh>
    <rPh sb="5" eb="7">
      <t>コスウ</t>
    </rPh>
    <phoneticPr fontId="2"/>
  </si>
  <si>
    <t>一酸化炭素測定器</t>
    <rPh sb="0" eb="3">
      <t>イッサンカ</t>
    </rPh>
    <rPh sb="3" eb="5">
      <t>タンソ</t>
    </rPh>
    <rPh sb="5" eb="7">
      <t>ソクテイ</t>
    </rPh>
    <rPh sb="7" eb="8">
      <t>キ</t>
    </rPh>
    <phoneticPr fontId="2"/>
  </si>
  <si>
    <t xml:space="preserve"> ①
 供給開始
 時点検・
 調査</t>
    <rPh sb="4" eb="6">
      <t>キョウキュウ</t>
    </rPh>
    <rPh sb="6" eb="8">
      <t>カイシ</t>
    </rPh>
    <rPh sb="10" eb="11">
      <t>ジ</t>
    </rPh>
    <rPh sb="11" eb="13">
      <t>テンケン</t>
    </rPh>
    <rPh sb="16" eb="18">
      <t>チョウサ</t>
    </rPh>
    <phoneticPr fontId="2"/>
  </si>
  <si>
    <t>式の
採用</t>
    <rPh sb="0" eb="1">
      <t>シキ</t>
    </rPh>
    <rPh sb="3" eb="5">
      <t>サイヨウ</t>
    </rPh>
    <phoneticPr fontId="2"/>
  </si>
  <si>
    <t xml:space="preserve"> その他</t>
    <rPh sb="3" eb="4">
      <t>タ</t>
    </rPh>
    <phoneticPr fontId="2"/>
  </si>
  <si>
    <t xml:space="preserve"> 　①供給開始時点検・調査</t>
    <rPh sb="3" eb="5">
      <t>キョウキュウ</t>
    </rPh>
    <rPh sb="5" eb="7">
      <t>カイシ</t>
    </rPh>
    <rPh sb="7" eb="8">
      <t>ジ</t>
    </rPh>
    <rPh sb="8" eb="10">
      <t>テンケン</t>
    </rPh>
    <rPh sb="11" eb="13">
      <t>チョウサ</t>
    </rPh>
    <phoneticPr fontId="2"/>
  </si>
  <si>
    <t xml:space="preserve"> 　②容器交換時等供給設備点検</t>
    <rPh sb="3" eb="5">
      <t>ヨウキ</t>
    </rPh>
    <rPh sb="5" eb="7">
      <t>コウカン</t>
    </rPh>
    <rPh sb="7" eb="8">
      <t>ジ</t>
    </rPh>
    <rPh sb="8" eb="9">
      <t>トウ</t>
    </rPh>
    <rPh sb="9" eb="11">
      <t>キョウキュウ</t>
    </rPh>
    <rPh sb="11" eb="13">
      <t>セツビ</t>
    </rPh>
    <rPh sb="13" eb="15">
      <t>テンケン</t>
    </rPh>
    <phoneticPr fontId="2"/>
  </si>
  <si>
    <t>　 ⑥緊急時対応</t>
    <rPh sb="3" eb="6">
      <t>キンキュウジ</t>
    </rPh>
    <rPh sb="6" eb="8">
      <t>タイオウ</t>
    </rPh>
    <phoneticPr fontId="2"/>
  </si>
  <si>
    <t>算定結果</t>
    <rPh sb="0" eb="2">
      <t>サンテイ</t>
    </rPh>
    <rPh sb="2" eb="4">
      <t>ケッカ</t>
    </rPh>
    <phoneticPr fontId="2"/>
  </si>
  <si>
    <t xml:space="preserve"> ③定期供給設備点検</t>
    <rPh sb="2" eb="4">
      <t>テイキ</t>
    </rPh>
    <rPh sb="4" eb="6">
      <t>キョウキュウ</t>
    </rPh>
    <rPh sb="6" eb="8">
      <t>セツビ</t>
    </rPh>
    <rPh sb="8" eb="10">
      <t>テンケン</t>
    </rPh>
    <phoneticPr fontId="2"/>
  </si>
  <si>
    <t xml:space="preserve"> ④定期消費設備調査</t>
    <rPh sb="2" eb="4">
      <t>テイキ</t>
    </rPh>
    <rPh sb="4" eb="6">
      <t>ショウヒ</t>
    </rPh>
    <rPh sb="6" eb="8">
      <t>セツビ</t>
    </rPh>
    <rPh sb="8" eb="10">
      <t>チョウサ</t>
    </rPh>
    <phoneticPr fontId="2"/>
  </si>
  <si>
    <t xml:space="preserve"> 特例
 ③と④の両方
 を認定申請</t>
    <rPh sb="1" eb="3">
      <t>トクレイ</t>
    </rPh>
    <rPh sb="9" eb="11">
      <t>リョウホウ</t>
    </rPh>
    <rPh sb="14" eb="16">
      <t>ニンテイ</t>
    </rPh>
    <rPh sb="16" eb="18">
      <t>シンセイ</t>
    </rPh>
    <phoneticPr fontId="2"/>
  </si>
  <si>
    <t>ボーリングバー</t>
    <phoneticPr fontId="2"/>
  </si>
  <si>
    <t>ガ ス 検 知 器</t>
    <rPh sb="4" eb="5">
      <t>ケン</t>
    </rPh>
    <rPh sb="6" eb="7">
      <t>チ</t>
    </rPh>
    <rPh sb="8" eb="9">
      <t>ウツワ</t>
    </rPh>
    <phoneticPr fontId="2"/>
  </si>
  <si>
    <t>漏 洩 検 知 液</t>
    <rPh sb="0" eb="1">
      <t>ロウ</t>
    </rPh>
    <rPh sb="2" eb="3">
      <t>モ</t>
    </rPh>
    <rPh sb="4" eb="5">
      <t>ケン</t>
    </rPh>
    <rPh sb="6" eb="7">
      <t>チ</t>
    </rPh>
    <rPh sb="8" eb="9">
      <t>エキ</t>
    </rPh>
    <phoneticPr fontId="2"/>
  </si>
  <si>
    <t>緊 急 工 具 類</t>
    <rPh sb="0" eb="1">
      <t>ミシト</t>
    </rPh>
    <rPh sb="2" eb="3">
      <t>キュウ</t>
    </rPh>
    <rPh sb="4" eb="5">
      <t>コウ</t>
    </rPh>
    <rPh sb="6" eb="7">
      <t>グ</t>
    </rPh>
    <rPh sb="8" eb="9">
      <t>ルイ</t>
    </rPh>
    <phoneticPr fontId="2"/>
  </si>
  <si>
    <t>確保すべき保安業務用機器</t>
    <rPh sb="0" eb="2">
      <t>カクホ</t>
    </rPh>
    <rPh sb="5" eb="7">
      <t>ホアン</t>
    </rPh>
    <rPh sb="7" eb="10">
      <t>ギョウムヨウ</t>
    </rPh>
    <rPh sb="10" eb="12">
      <t>キキ</t>
    </rPh>
    <phoneticPr fontId="2"/>
  </si>
  <si>
    <t>自記圧力計又は
マノメーター</t>
    <rPh sb="0" eb="2">
      <t>ジキ</t>
    </rPh>
    <rPh sb="2" eb="5">
      <t>アツリョクケイ</t>
    </rPh>
    <rPh sb="5" eb="6">
      <t>マタ</t>
    </rPh>
    <phoneticPr fontId="2"/>
  </si>
  <si>
    <t>) ×</t>
    <phoneticPr fontId="2"/>
  </si>
  <si>
    <t>業　務　区　分</t>
    <rPh sb="0" eb="1">
      <t>ギョウ</t>
    </rPh>
    <rPh sb="2" eb="3">
      <t>ツトム</t>
    </rPh>
    <rPh sb="4" eb="5">
      <t>ク</t>
    </rPh>
    <rPh sb="6" eb="7">
      <t>ブン</t>
    </rPh>
    <phoneticPr fontId="2"/>
  </si>
  <si>
    <t xml:space="preserve"> ②
 容器交換
 時等供給
 設備点検</t>
    <rPh sb="4" eb="6">
      <t>ヨウキ</t>
    </rPh>
    <rPh sb="6" eb="8">
      <t>コウカン</t>
    </rPh>
    <rPh sb="10" eb="11">
      <t>ジ</t>
    </rPh>
    <rPh sb="11" eb="12">
      <t>トウ</t>
    </rPh>
    <rPh sb="12" eb="14">
      <t>キョウキュウ</t>
    </rPh>
    <rPh sb="16" eb="18">
      <t>セツビ</t>
    </rPh>
    <rPh sb="18" eb="20">
      <t>テンケン</t>
    </rPh>
    <phoneticPr fontId="2"/>
  </si>
  <si>
    <t xml:space="preserve"> ③
 定期供給
 設備点検
</t>
    <rPh sb="4" eb="6">
      <t>テイキ</t>
    </rPh>
    <rPh sb="6" eb="8">
      <t>キョウキュウ</t>
    </rPh>
    <rPh sb="10" eb="12">
      <t>セツビ</t>
    </rPh>
    <rPh sb="12" eb="14">
      <t>テンケン</t>
    </rPh>
    <phoneticPr fontId="2"/>
  </si>
  <si>
    <t xml:space="preserve"> ④
 定期消費
 設備調査
</t>
    <rPh sb="4" eb="6">
      <t>テイキ</t>
    </rPh>
    <rPh sb="6" eb="8">
      <t>ショウヒ</t>
    </rPh>
    <rPh sb="10" eb="12">
      <t>セツビ</t>
    </rPh>
    <rPh sb="12" eb="14">
      <t>チョウサ</t>
    </rPh>
    <phoneticPr fontId="2"/>
  </si>
  <si>
    <t xml:space="preserve"> （特例）
 ③と④の
 両方を認
 定申請の
 場合</t>
    <rPh sb="2" eb="4">
      <t>トクレイ</t>
    </rPh>
    <rPh sb="13" eb="15">
      <t>リョウホウ</t>
    </rPh>
    <rPh sb="16" eb="17">
      <t>ニン</t>
    </rPh>
    <rPh sb="19" eb="20">
      <t>テイ</t>
    </rPh>
    <rPh sb="20" eb="22">
      <t>シンセイ</t>
    </rPh>
    <rPh sb="25" eb="27">
      <t>バアイ</t>
    </rPh>
    <phoneticPr fontId="2"/>
  </si>
  <si>
    <t xml:space="preserve"> ⑥
 緊急時
 対応
</t>
    <rPh sb="4" eb="7">
      <t>キンキュウジ</t>
    </rPh>
    <rPh sb="9" eb="11">
      <t>タイオウ</t>
    </rPh>
    <phoneticPr fontId="2"/>
  </si>
  <si>
    <t>100×月間実働日数 (</t>
    <rPh sb="4" eb="5">
      <t>ツキ</t>
    </rPh>
    <rPh sb="5" eb="6">
      <t>カン</t>
    </rPh>
    <rPh sb="6" eb="8">
      <t>ジツドウ</t>
    </rPh>
    <rPh sb="8" eb="10">
      <t>ニッスウ</t>
    </rPh>
    <phoneticPr fontId="2"/>
  </si>
  <si>
    <t>30→40</t>
    <phoneticPr fontId="2"/>
  </si>
  <si>
    <t>20→20×4/3</t>
    <phoneticPr fontId="2"/>
  </si>
  <si>
    <t>↑</t>
    <phoneticPr fontId="2"/>
  </si>
  <si>
    <t>合　計
(確保数量)</t>
    <rPh sb="0" eb="1">
      <t>ゴウ</t>
    </rPh>
    <rPh sb="2" eb="3">
      <t>ケイ</t>
    </rPh>
    <rPh sb="5" eb="7">
      <t>カクホ</t>
    </rPh>
    <rPh sb="7" eb="9">
      <t>スウリョウ</t>
    </rPh>
    <phoneticPr fontId="2"/>
  </si>
  <si>
    <t>【確保数量は、小数点以下切上】</t>
    <rPh sb="1" eb="3">
      <t>カクホ</t>
    </rPh>
    <rPh sb="3" eb="5">
      <t>スウリョウ</t>
    </rPh>
    <rPh sb="7" eb="10">
      <t>ショウスウテン</t>
    </rPh>
    <rPh sb="10" eb="12">
      <t>イカ</t>
    </rPh>
    <rPh sb="12" eb="14">
      <t>キリアゲ</t>
    </rPh>
    <phoneticPr fontId="2"/>
  </si>
  <si>
    <t>【補助員がいる場合】</t>
    <rPh sb="1" eb="4">
      <t>ホジョイン</t>
    </rPh>
    <rPh sb="7" eb="9">
      <t>バアイ</t>
    </rPh>
    <phoneticPr fontId="2"/>
  </si>
  <si>
    <t>【補助員がいない場合】</t>
    <rPh sb="1" eb="4">
      <t>ホジョイン</t>
    </rPh>
    <rPh sb="8" eb="10">
      <t>バアイ</t>
    </rPh>
    <phoneticPr fontId="2"/>
  </si>
  <si>
    <t>※</t>
    <phoneticPr fontId="2"/>
  </si>
  <si>
    <t>の部分に自社の数値を入力する。</t>
    <rPh sb="1" eb="3">
      <t>ブブン</t>
    </rPh>
    <rPh sb="4" eb="6">
      <t>ジシャ</t>
    </rPh>
    <rPh sb="7" eb="9">
      <t>スウチ</t>
    </rPh>
    <rPh sb="10" eb="12">
      <t>ニュウリョク</t>
    </rPh>
    <phoneticPr fontId="2"/>
  </si>
  <si>
    <t>該当しない欄は記入しない。</t>
    <rPh sb="0" eb="2">
      <t>ガイトウ</t>
    </rPh>
    <rPh sb="5" eb="6">
      <t>ラン</t>
    </rPh>
    <rPh sb="7" eb="9">
      <t>キニュウ</t>
    </rPh>
    <phoneticPr fontId="2"/>
  </si>
  <si>
    <t>ボーリングバー</t>
    <phoneticPr fontId="2"/>
  </si>
  <si>
    <t>↑</t>
    <phoneticPr fontId="2"/>
  </si>
  <si>
    <t>↑</t>
    <phoneticPr fontId="2"/>
  </si>
  <si>
    <t>) ×</t>
    <phoneticPr fontId="2"/>
  </si>
  <si>
    <t>30→40</t>
    <phoneticPr fontId="2"/>
  </si>
  <si>
    <t>×1/4×3/4</t>
    <phoneticPr fontId="2"/>
  </si>
  <si>
    <t>※</t>
    <phoneticPr fontId="2"/>
  </si>
  <si>
    <t>保有すべき保安業務用機器の算定書</t>
    <rPh sb="0" eb="2">
      <t>ホユウ</t>
    </rPh>
    <rPh sb="5" eb="7">
      <t>ホアン</t>
    </rPh>
    <rPh sb="7" eb="10">
      <t>ギョウムヨウ</t>
    </rPh>
    <rPh sb="10" eb="12">
      <t>キキ</t>
    </rPh>
    <rPh sb="13" eb="15">
      <t>サンテイ</t>
    </rPh>
    <rPh sb="15" eb="1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</si>
</sst>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General\)"/>
    <numFmt numFmtId="177" formatCode="0.0000_ "/>
    <numFmt numFmtId="178" formatCode="0.00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9" fillId="0" borderId="0" xfId="0" applyFont="1">
      <alignment vertical="center"/>
    </xf>
    <xf numFmtId="0" fontId="3" fillId="2" borderId="0" xfId="0" applyFont="1" applyFill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Protection="1">
      <alignment vertical="center"/>
    </xf>
    <xf numFmtId="38" fontId="11" fillId="4" borderId="0" xfId="1" applyFont="1" applyFill="1" applyBorder="1" applyAlignment="1" applyProtection="1">
      <alignment horizontal="center" vertical="center"/>
      <protection locked="0"/>
    </xf>
    <xf numFmtId="38" fontId="11" fillId="4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8" fontId="10" fillId="4" borderId="11" xfId="1" applyFont="1" applyFill="1" applyBorder="1" applyAlignment="1" applyProtection="1">
      <alignment horizontal="center" vertical="center"/>
      <protection locked="0"/>
    </xf>
    <xf numFmtId="38" fontId="10" fillId="4" borderId="12" xfId="1" applyFont="1" applyFill="1" applyBorder="1" applyAlignment="1" applyProtection="1">
      <alignment horizontal="center" vertical="center"/>
      <protection locked="0"/>
    </xf>
    <xf numFmtId="38" fontId="10" fillId="4" borderId="13" xfId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</xf>
    <xf numFmtId="177" fontId="5" fillId="0" borderId="6" xfId="0" applyNumberFormat="1" applyFont="1" applyBorder="1" applyAlignment="1" applyProtection="1">
      <alignment horizontal="center" vertical="center"/>
    </xf>
    <xf numFmtId="177" fontId="5" fillId="0" borderId="7" xfId="0" applyNumberFormat="1" applyFont="1" applyBorder="1" applyAlignment="1" applyProtection="1">
      <alignment horizontal="center" vertical="center"/>
    </xf>
    <xf numFmtId="177" fontId="5" fillId="0" borderId="0" xfId="0" applyNumberFormat="1" applyFont="1" applyBorder="1" applyAlignment="1" applyProtection="1">
      <alignment horizontal="center" vertical="center"/>
    </xf>
    <xf numFmtId="177" fontId="5" fillId="0" borderId="8" xfId="0" applyNumberFormat="1" applyFont="1" applyBorder="1" applyAlignment="1" applyProtection="1">
      <alignment horizontal="center" vertical="center"/>
    </xf>
    <xf numFmtId="177" fontId="5" fillId="0" borderId="3" xfId="0" applyNumberFormat="1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/>
    </xf>
    <xf numFmtId="178" fontId="5" fillId="0" borderId="2" xfId="0" applyNumberFormat="1" applyFont="1" applyBorder="1" applyAlignment="1" applyProtection="1">
      <alignment horizontal="center" vertical="center"/>
    </xf>
    <xf numFmtId="178" fontId="5" fillId="0" borderId="5" xfId="0" applyNumberFormat="1" applyFont="1" applyBorder="1" applyAlignment="1" applyProtection="1">
      <alignment horizontal="center" vertical="center"/>
    </xf>
    <xf numFmtId="178" fontId="5" fillId="0" borderId="6" xfId="0" applyNumberFormat="1" applyFont="1" applyBorder="1" applyAlignment="1" applyProtection="1">
      <alignment horizontal="center" vertical="center"/>
    </xf>
    <xf numFmtId="178" fontId="5" fillId="0" borderId="7" xfId="0" applyNumberFormat="1" applyFont="1" applyBorder="1" applyAlignment="1" applyProtection="1">
      <alignment horizontal="center" vertical="center"/>
    </xf>
    <xf numFmtId="178" fontId="5" fillId="0" borderId="0" xfId="0" applyNumberFormat="1" applyFont="1" applyBorder="1" applyAlignment="1" applyProtection="1">
      <alignment horizontal="center" vertical="center"/>
    </xf>
    <xf numFmtId="178" fontId="5" fillId="0" borderId="8" xfId="0" applyNumberFormat="1" applyFont="1" applyBorder="1" applyAlignment="1" applyProtection="1">
      <alignment horizontal="center" vertical="center"/>
    </xf>
    <xf numFmtId="178" fontId="5" fillId="0" borderId="3" xfId="0" applyNumberFormat="1" applyFont="1" applyBorder="1" applyAlignment="1" applyProtection="1">
      <alignment horizontal="center" vertical="center"/>
    </xf>
    <xf numFmtId="178" fontId="5" fillId="0" borderId="1" xfId="0" applyNumberFormat="1" applyFont="1" applyBorder="1" applyAlignment="1" applyProtection="1">
      <alignment horizontal="center" vertical="center"/>
    </xf>
    <xf numFmtId="178" fontId="5" fillId="0" borderId="4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8" fontId="4" fillId="4" borderId="11" xfId="1" applyFont="1" applyFill="1" applyBorder="1" applyAlignment="1" applyProtection="1">
      <alignment horizontal="center" vertical="center"/>
      <protection locked="0"/>
    </xf>
    <xf numFmtId="38" fontId="4" fillId="4" borderId="12" xfId="1" applyFont="1" applyFill="1" applyBorder="1" applyAlignment="1" applyProtection="1">
      <alignment horizontal="center" vertical="center"/>
      <protection locked="0"/>
    </xf>
    <xf numFmtId="38" fontId="4" fillId="4" borderId="13" xfId="1" applyFont="1" applyFill="1" applyBorder="1" applyAlignment="1" applyProtection="1">
      <alignment horizontal="center" vertical="center"/>
      <protection locked="0"/>
    </xf>
    <xf numFmtId="38" fontId="8" fillId="4" borderId="11" xfId="1" applyFont="1" applyFill="1" applyBorder="1" applyAlignment="1" applyProtection="1">
      <alignment horizontal="center" vertical="center"/>
      <protection locked="0"/>
    </xf>
    <xf numFmtId="38" fontId="8" fillId="4" borderId="12" xfId="1" applyFont="1" applyFill="1" applyBorder="1" applyAlignment="1" applyProtection="1">
      <alignment horizontal="center" vertical="center"/>
      <protection locked="0"/>
    </xf>
    <xf numFmtId="38" fontId="8" fillId="4" borderId="13" xfId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3" fontId="5" fillId="0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8" fontId="5" fillId="4" borderId="0" xfId="1" applyFont="1" applyFill="1" applyBorder="1" applyAlignment="1" applyProtection="1">
      <alignment horizontal="center"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vertical="center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8" fontId="4" fillId="0" borderId="18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5" fillId="4" borderId="0" xfId="1" applyFont="1" applyFill="1" applyBorder="1" applyAlignment="1" applyProtection="1">
      <alignment horizontal="center" vertical="center" wrapText="1"/>
      <protection locked="0"/>
    </xf>
    <xf numFmtId="38" fontId="5" fillId="4" borderId="1" xfId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38" fontId="11" fillId="4" borderId="0" xfId="1" applyFont="1" applyFill="1" applyBorder="1" applyAlignment="1" applyProtection="1">
      <alignment horizontal="center" vertical="center" wrapText="1"/>
      <protection locked="0"/>
    </xf>
    <xf numFmtId="38" fontId="11" fillId="4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5" fillId="0" borderId="10" xfId="1" applyFont="1" applyFill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38" fontId="5" fillId="2" borderId="0" xfId="1" applyFont="1" applyFill="1" applyBorder="1" applyAlignment="1" applyProtection="1">
      <alignment horizontal="center" vertical="center"/>
      <protection locked="0"/>
    </xf>
    <xf numFmtId="38" fontId="5" fillId="2" borderId="1" xfId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38" fontId="5" fillId="2" borderId="0" xfId="1" applyFont="1" applyFill="1" applyBorder="1" applyAlignment="1" applyProtection="1">
      <alignment horizontal="center" vertical="center" wrapText="1"/>
      <protection locked="0"/>
    </xf>
    <xf numFmtId="38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3" fontId="5" fillId="0" borderId="10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38" fontId="4" fillId="2" borderId="11" xfId="0" applyNumberFormat="1" applyFont="1" applyFill="1" applyBorder="1" applyAlignment="1" applyProtection="1">
      <alignment horizontal="center" vertical="center"/>
      <protection locked="0"/>
    </xf>
    <xf numFmtId="38" fontId="5" fillId="0" borderId="10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workbookViewId="0">
      <selection activeCell="A7" sqref="A7:AU7"/>
    </sheetView>
  </sheetViews>
  <sheetFormatPr defaultRowHeight="13.5"/>
  <cols>
    <col min="1" max="3" width="1.625" style="1" customWidth="1"/>
    <col min="4" max="13" width="2.125" style="1" customWidth="1"/>
    <col min="14" max="14" width="1.625" style="1" customWidth="1"/>
    <col min="15" max="18" width="2.125" style="1" customWidth="1"/>
    <col min="19" max="19" width="1.625" style="1" customWidth="1"/>
    <col min="20" max="23" width="2.125" style="1" customWidth="1"/>
    <col min="24" max="24" width="1.625" style="1" customWidth="1"/>
    <col min="25" max="28" width="2.125" style="1" customWidth="1"/>
    <col min="29" max="29" width="1.625" style="1" customWidth="1"/>
    <col min="30" max="33" width="2.125" style="1" customWidth="1"/>
    <col min="34" max="34" width="1.625" style="1" customWidth="1"/>
    <col min="35" max="38" width="2.125" style="1" customWidth="1"/>
    <col min="39" max="39" width="1.625" style="1" customWidth="1"/>
    <col min="40" max="43" width="2.125" style="1" customWidth="1"/>
    <col min="44" max="44" width="1.625" style="1" customWidth="1"/>
    <col min="45" max="46" width="2.125" style="1" customWidth="1"/>
    <col min="47" max="47" width="2.25" style="1" customWidth="1"/>
    <col min="48" max="16384" width="9" style="1"/>
  </cols>
  <sheetData>
    <row r="1" spans="1:47">
      <c r="B1" s="9" t="s">
        <v>51</v>
      </c>
      <c r="Q1" s="1" t="s">
        <v>61</v>
      </c>
      <c r="S1" s="10"/>
      <c r="T1" s="10"/>
      <c r="U1" s="10"/>
      <c r="V1" s="1" t="s">
        <v>53</v>
      </c>
    </row>
    <row r="2" spans="1:47">
      <c r="Q2" s="1" t="s">
        <v>52</v>
      </c>
      <c r="S2" s="1" t="s">
        <v>54</v>
      </c>
    </row>
    <row r="3" spans="1:47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</row>
    <row r="4" spans="1:47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</row>
    <row r="5" spans="1:47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</row>
    <row r="6" spans="1:47" ht="17.25">
      <c r="A6" s="172" t="s">
        <v>62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</row>
    <row r="7" spans="1:47" ht="17.25">
      <c r="A7" s="218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</row>
    <row r="8" spans="1:47" ht="13.5" customHeight="1">
      <c r="A8" s="82" t="s">
        <v>38</v>
      </c>
      <c r="B8" s="83"/>
      <c r="C8" s="83"/>
      <c r="D8" s="83"/>
      <c r="E8" s="83"/>
      <c r="F8" s="83"/>
      <c r="G8" s="83"/>
      <c r="H8" s="83"/>
      <c r="I8" s="84"/>
      <c r="J8" s="31"/>
      <c r="K8" s="32"/>
      <c r="L8" s="32"/>
      <c r="M8" s="32"/>
      <c r="N8" s="33"/>
      <c r="O8" s="31"/>
      <c r="P8" s="32"/>
      <c r="Q8" s="32"/>
      <c r="R8" s="32"/>
      <c r="S8" s="33"/>
      <c r="T8" s="106"/>
      <c r="U8" s="107"/>
      <c r="V8" s="107"/>
      <c r="W8" s="107"/>
      <c r="X8" s="107"/>
      <c r="Y8" s="107"/>
      <c r="Z8" s="107"/>
      <c r="AA8" s="107"/>
      <c r="AB8" s="107"/>
      <c r="AC8" s="107"/>
      <c r="AD8" s="108" t="s">
        <v>42</v>
      </c>
      <c r="AE8" s="109"/>
      <c r="AF8" s="109"/>
      <c r="AG8" s="109"/>
      <c r="AH8" s="110"/>
      <c r="AI8" s="31"/>
      <c r="AJ8" s="32"/>
      <c r="AK8" s="32"/>
      <c r="AL8" s="32"/>
      <c r="AM8" s="33"/>
      <c r="AN8" s="31" t="s">
        <v>48</v>
      </c>
      <c r="AO8" s="83"/>
      <c r="AP8" s="83"/>
      <c r="AQ8" s="83"/>
      <c r="AR8" s="84"/>
      <c r="AS8" s="82" t="s">
        <v>18</v>
      </c>
      <c r="AT8" s="83"/>
      <c r="AU8" s="84"/>
    </row>
    <row r="9" spans="1:47" ht="57" customHeight="1">
      <c r="A9" s="91"/>
      <c r="B9" s="92"/>
      <c r="C9" s="92"/>
      <c r="D9" s="92"/>
      <c r="E9" s="92"/>
      <c r="F9" s="92"/>
      <c r="G9" s="92"/>
      <c r="H9" s="92"/>
      <c r="I9" s="93"/>
      <c r="J9" s="94" t="s">
        <v>21</v>
      </c>
      <c r="K9" s="95"/>
      <c r="L9" s="95"/>
      <c r="M9" s="95"/>
      <c r="N9" s="96"/>
      <c r="O9" s="94" t="s">
        <v>39</v>
      </c>
      <c r="P9" s="95"/>
      <c r="Q9" s="95"/>
      <c r="R9" s="95"/>
      <c r="S9" s="96"/>
      <c r="T9" s="26" t="s">
        <v>40</v>
      </c>
      <c r="U9" s="27"/>
      <c r="V9" s="27"/>
      <c r="W9" s="27"/>
      <c r="X9" s="28"/>
      <c r="Y9" s="26" t="s">
        <v>41</v>
      </c>
      <c r="Z9" s="29"/>
      <c r="AA9" s="29"/>
      <c r="AB9" s="29"/>
      <c r="AC9" s="30"/>
      <c r="AD9" s="111"/>
      <c r="AE9" s="111"/>
      <c r="AF9" s="111"/>
      <c r="AG9" s="111"/>
      <c r="AH9" s="112"/>
      <c r="AI9" s="94" t="s">
        <v>43</v>
      </c>
      <c r="AJ9" s="95"/>
      <c r="AK9" s="95"/>
      <c r="AL9" s="95"/>
      <c r="AM9" s="96"/>
      <c r="AN9" s="85"/>
      <c r="AO9" s="86"/>
      <c r="AP9" s="86"/>
      <c r="AQ9" s="86"/>
      <c r="AR9" s="87"/>
      <c r="AS9" s="85"/>
      <c r="AT9" s="86"/>
      <c r="AU9" s="87"/>
    </row>
    <row r="10" spans="1:47" ht="33" customHeight="1" thickBot="1">
      <c r="A10" s="103" t="s">
        <v>19</v>
      </c>
      <c r="B10" s="104"/>
      <c r="C10" s="104"/>
      <c r="D10" s="104"/>
      <c r="E10" s="104"/>
      <c r="F10" s="104"/>
      <c r="G10" s="104"/>
      <c r="H10" s="104"/>
      <c r="I10" s="105"/>
      <c r="J10" s="97"/>
      <c r="K10" s="98"/>
      <c r="L10" s="98"/>
      <c r="M10" s="98"/>
      <c r="N10" s="99"/>
      <c r="O10" s="34">
        <v>2000</v>
      </c>
      <c r="P10" s="35"/>
      <c r="Q10" s="35"/>
      <c r="R10" s="35"/>
      <c r="S10" s="36"/>
      <c r="T10" s="100"/>
      <c r="U10" s="101"/>
      <c r="V10" s="101"/>
      <c r="W10" s="101"/>
      <c r="X10" s="102"/>
      <c r="Y10" s="100"/>
      <c r="Z10" s="101"/>
      <c r="AA10" s="101"/>
      <c r="AB10" s="101"/>
      <c r="AC10" s="102"/>
      <c r="AD10" s="34">
        <v>2000</v>
      </c>
      <c r="AE10" s="35"/>
      <c r="AF10" s="35"/>
      <c r="AG10" s="35"/>
      <c r="AH10" s="36"/>
      <c r="AI10" s="34">
        <v>2000</v>
      </c>
      <c r="AJ10" s="35"/>
      <c r="AK10" s="35"/>
      <c r="AL10" s="35"/>
      <c r="AM10" s="36"/>
      <c r="AN10" s="88"/>
      <c r="AO10" s="89"/>
      <c r="AP10" s="89"/>
      <c r="AQ10" s="89"/>
      <c r="AR10" s="90"/>
      <c r="AS10" s="88"/>
      <c r="AT10" s="89"/>
      <c r="AU10" s="90"/>
    </row>
    <row r="11" spans="1:47" ht="16.5" customHeight="1" thickTop="1">
      <c r="A11" s="191" t="s">
        <v>35</v>
      </c>
      <c r="B11" s="192"/>
      <c r="C11" s="209" t="s">
        <v>36</v>
      </c>
      <c r="D11" s="209"/>
      <c r="E11" s="209"/>
      <c r="F11" s="209"/>
      <c r="G11" s="209"/>
      <c r="H11" s="209"/>
      <c r="I11" s="210"/>
      <c r="J11" s="182" t="str">
        <f>AR29</f>
        <v/>
      </c>
      <c r="K11" s="183"/>
      <c r="L11" s="183"/>
      <c r="M11" s="183"/>
      <c r="N11" s="184"/>
      <c r="O11" s="122"/>
      <c r="P11" s="123"/>
      <c r="Q11" s="123"/>
      <c r="R11" s="123"/>
      <c r="S11" s="124"/>
      <c r="T11" s="182" t="str">
        <f>AR35</f>
        <v/>
      </c>
      <c r="U11" s="183"/>
      <c r="V11" s="183"/>
      <c r="W11" s="183"/>
      <c r="X11" s="184"/>
      <c r="Y11" s="182" t="str">
        <f>AR38</f>
        <v/>
      </c>
      <c r="Z11" s="183"/>
      <c r="AA11" s="183"/>
      <c r="AB11" s="183"/>
      <c r="AC11" s="184"/>
      <c r="AD11" s="185">
        <f>AR44</f>
        <v>9.2592592592592587E-2</v>
      </c>
      <c r="AE11" s="186"/>
      <c r="AF11" s="186"/>
      <c r="AG11" s="186"/>
      <c r="AH11" s="187"/>
      <c r="AI11" s="182">
        <f>AR47</f>
        <v>0.1</v>
      </c>
      <c r="AJ11" s="183"/>
      <c r="AK11" s="183"/>
      <c r="AL11" s="183"/>
      <c r="AM11" s="184"/>
      <c r="AN11" s="182">
        <f>SUM(J11:AM12)</f>
        <v>0.19259259259259259</v>
      </c>
      <c r="AO11" s="199"/>
      <c r="AP11" s="199"/>
      <c r="AQ11" s="199"/>
      <c r="AR11" s="200"/>
      <c r="AS11" s="219">
        <v>2</v>
      </c>
      <c r="AT11" s="220"/>
      <c r="AU11" s="221"/>
    </row>
    <row r="12" spans="1:47" ht="16.5" customHeight="1">
      <c r="A12" s="191"/>
      <c r="B12" s="192"/>
      <c r="C12" s="211"/>
      <c r="D12" s="211"/>
      <c r="E12" s="211"/>
      <c r="F12" s="211"/>
      <c r="G12" s="211"/>
      <c r="H12" s="211"/>
      <c r="I12" s="212"/>
      <c r="J12" s="131"/>
      <c r="K12" s="132"/>
      <c r="L12" s="132"/>
      <c r="M12" s="132"/>
      <c r="N12" s="133"/>
      <c r="O12" s="125"/>
      <c r="P12" s="126"/>
      <c r="Q12" s="126"/>
      <c r="R12" s="126"/>
      <c r="S12" s="127"/>
      <c r="T12" s="131"/>
      <c r="U12" s="132"/>
      <c r="V12" s="132"/>
      <c r="W12" s="132"/>
      <c r="X12" s="133"/>
      <c r="Y12" s="131"/>
      <c r="Z12" s="132"/>
      <c r="AA12" s="132"/>
      <c r="AB12" s="132"/>
      <c r="AC12" s="133"/>
      <c r="AD12" s="140"/>
      <c r="AE12" s="141"/>
      <c r="AF12" s="141"/>
      <c r="AG12" s="141"/>
      <c r="AH12" s="142"/>
      <c r="AI12" s="131"/>
      <c r="AJ12" s="132"/>
      <c r="AK12" s="132"/>
      <c r="AL12" s="132"/>
      <c r="AM12" s="133"/>
      <c r="AN12" s="147">
        <f>ROUNDUP(SUM(J11:AM12),0)</f>
        <v>1</v>
      </c>
      <c r="AO12" s="148"/>
      <c r="AP12" s="148"/>
      <c r="AQ12" s="148"/>
      <c r="AR12" s="149"/>
      <c r="AS12" s="222"/>
      <c r="AT12" s="197"/>
      <c r="AU12" s="198"/>
    </row>
    <row r="13" spans="1:47" ht="16.5" customHeight="1">
      <c r="A13" s="191"/>
      <c r="B13" s="192"/>
      <c r="C13" s="83" t="s">
        <v>32</v>
      </c>
      <c r="D13" s="83"/>
      <c r="E13" s="83"/>
      <c r="F13" s="83"/>
      <c r="G13" s="83"/>
      <c r="H13" s="83"/>
      <c r="I13" s="84"/>
      <c r="J13" s="128" t="str">
        <f>AR29</f>
        <v/>
      </c>
      <c r="K13" s="129"/>
      <c r="L13" s="129"/>
      <c r="M13" s="129"/>
      <c r="N13" s="130"/>
      <c r="O13" s="134"/>
      <c r="P13" s="135"/>
      <c r="Q13" s="135"/>
      <c r="R13" s="135"/>
      <c r="S13" s="136"/>
      <c r="T13" s="128" t="str">
        <f>AR35</f>
        <v/>
      </c>
      <c r="U13" s="129"/>
      <c r="V13" s="129"/>
      <c r="W13" s="129"/>
      <c r="X13" s="130"/>
      <c r="Y13" s="128" t="str">
        <f>AR38</f>
        <v/>
      </c>
      <c r="Z13" s="129"/>
      <c r="AA13" s="129"/>
      <c r="AB13" s="129"/>
      <c r="AC13" s="130"/>
      <c r="AD13" s="137">
        <f>AR44</f>
        <v>9.2592592592592587E-2</v>
      </c>
      <c r="AE13" s="138"/>
      <c r="AF13" s="138"/>
      <c r="AG13" s="138"/>
      <c r="AH13" s="139"/>
      <c r="AI13" s="128">
        <f>AR47</f>
        <v>0.1</v>
      </c>
      <c r="AJ13" s="129"/>
      <c r="AK13" s="129"/>
      <c r="AL13" s="129"/>
      <c r="AM13" s="129"/>
      <c r="AN13" s="128">
        <f>SUM(J13:AM14)</f>
        <v>0.19259259259259259</v>
      </c>
      <c r="AO13" s="83"/>
      <c r="AP13" s="83"/>
      <c r="AQ13" s="83"/>
      <c r="AR13" s="84"/>
      <c r="AS13" s="195">
        <v>2</v>
      </c>
      <c r="AT13" s="195"/>
      <c r="AU13" s="196"/>
    </row>
    <row r="14" spans="1:47" ht="16.5" customHeight="1">
      <c r="A14" s="191"/>
      <c r="B14" s="192"/>
      <c r="C14" s="92"/>
      <c r="D14" s="92"/>
      <c r="E14" s="92"/>
      <c r="F14" s="92"/>
      <c r="G14" s="92"/>
      <c r="H14" s="92"/>
      <c r="I14" s="93"/>
      <c r="J14" s="131"/>
      <c r="K14" s="132"/>
      <c r="L14" s="132"/>
      <c r="M14" s="132"/>
      <c r="N14" s="133"/>
      <c r="O14" s="125"/>
      <c r="P14" s="126"/>
      <c r="Q14" s="126"/>
      <c r="R14" s="126"/>
      <c r="S14" s="127"/>
      <c r="T14" s="131"/>
      <c r="U14" s="132"/>
      <c r="V14" s="132"/>
      <c r="W14" s="132"/>
      <c r="X14" s="133"/>
      <c r="Y14" s="131"/>
      <c r="Z14" s="132"/>
      <c r="AA14" s="132"/>
      <c r="AB14" s="132"/>
      <c r="AC14" s="133"/>
      <c r="AD14" s="140"/>
      <c r="AE14" s="141"/>
      <c r="AF14" s="141"/>
      <c r="AG14" s="141"/>
      <c r="AH14" s="142"/>
      <c r="AI14" s="131"/>
      <c r="AJ14" s="132"/>
      <c r="AK14" s="132"/>
      <c r="AL14" s="132"/>
      <c r="AM14" s="132"/>
      <c r="AN14" s="147">
        <f>ROUNDUP(SUM(J13:AM14),0)</f>
        <v>1</v>
      </c>
      <c r="AO14" s="148"/>
      <c r="AP14" s="148"/>
      <c r="AQ14" s="148"/>
      <c r="AR14" s="149"/>
      <c r="AS14" s="197"/>
      <c r="AT14" s="197"/>
      <c r="AU14" s="198"/>
    </row>
    <row r="15" spans="1:47" ht="16.5" customHeight="1">
      <c r="A15" s="191"/>
      <c r="B15" s="192"/>
      <c r="C15" s="83" t="s">
        <v>33</v>
      </c>
      <c r="D15" s="83"/>
      <c r="E15" s="83"/>
      <c r="F15" s="83"/>
      <c r="G15" s="83"/>
      <c r="H15" s="83"/>
      <c r="I15" s="84"/>
      <c r="J15" s="128" t="str">
        <f>AR29</f>
        <v/>
      </c>
      <c r="K15" s="129"/>
      <c r="L15" s="129"/>
      <c r="M15" s="129"/>
      <c r="N15" s="130"/>
      <c r="O15" s="137">
        <f>AR32</f>
        <v>0.90909090909090906</v>
      </c>
      <c r="P15" s="138"/>
      <c r="Q15" s="138"/>
      <c r="R15" s="138"/>
      <c r="S15" s="139"/>
      <c r="T15" s="128" t="str">
        <f>AR35</f>
        <v/>
      </c>
      <c r="U15" s="129"/>
      <c r="V15" s="129"/>
      <c r="W15" s="129"/>
      <c r="X15" s="130"/>
      <c r="Y15" s="128" t="str">
        <f>AR38</f>
        <v/>
      </c>
      <c r="Z15" s="129"/>
      <c r="AA15" s="129"/>
      <c r="AB15" s="129"/>
      <c r="AC15" s="130"/>
      <c r="AD15" s="137">
        <f>AR44</f>
        <v>9.2592592592592587E-2</v>
      </c>
      <c r="AE15" s="138"/>
      <c r="AF15" s="138"/>
      <c r="AG15" s="138"/>
      <c r="AH15" s="139"/>
      <c r="AI15" s="128">
        <f>AR47</f>
        <v>0.1</v>
      </c>
      <c r="AJ15" s="129"/>
      <c r="AK15" s="129"/>
      <c r="AL15" s="129"/>
      <c r="AM15" s="129"/>
      <c r="AN15" s="128">
        <f>SUM(J15:AM16)</f>
        <v>1.1016835016835018</v>
      </c>
      <c r="AO15" s="83"/>
      <c r="AP15" s="83"/>
      <c r="AQ15" s="83"/>
      <c r="AR15" s="84"/>
      <c r="AS15" s="195">
        <v>2</v>
      </c>
      <c r="AT15" s="195"/>
      <c r="AU15" s="196"/>
    </row>
    <row r="16" spans="1:47" ht="16.5" customHeight="1">
      <c r="A16" s="191"/>
      <c r="B16" s="192"/>
      <c r="C16" s="92"/>
      <c r="D16" s="92"/>
      <c r="E16" s="92"/>
      <c r="F16" s="92"/>
      <c r="G16" s="92"/>
      <c r="H16" s="92"/>
      <c r="I16" s="93"/>
      <c r="J16" s="131"/>
      <c r="K16" s="132"/>
      <c r="L16" s="132"/>
      <c r="M16" s="132"/>
      <c r="N16" s="133"/>
      <c r="O16" s="140"/>
      <c r="P16" s="141"/>
      <c r="Q16" s="141"/>
      <c r="R16" s="141"/>
      <c r="S16" s="142"/>
      <c r="T16" s="131"/>
      <c r="U16" s="132"/>
      <c r="V16" s="132"/>
      <c r="W16" s="132"/>
      <c r="X16" s="133"/>
      <c r="Y16" s="131"/>
      <c r="Z16" s="132"/>
      <c r="AA16" s="132"/>
      <c r="AB16" s="132"/>
      <c r="AC16" s="133"/>
      <c r="AD16" s="140"/>
      <c r="AE16" s="141"/>
      <c r="AF16" s="141"/>
      <c r="AG16" s="141"/>
      <c r="AH16" s="142"/>
      <c r="AI16" s="131"/>
      <c r="AJ16" s="132"/>
      <c r="AK16" s="132"/>
      <c r="AL16" s="132"/>
      <c r="AM16" s="132"/>
      <c r="AN16" s="147">
        <f>ROUNDUP(SUM(J15:AM16),0)</f>
        <v>2</v>
      </c>
      <c r="AO16" s="148"/>
      <c r="AP16" s="148"/>
      <c r="AQ16" s="148"/>
      <c r="AR16" s="149"/>
      <c r="AS16" s="197"/>
      <c r="AT16" s="197"/>
      <c r="AU16" s="198"/>
    </row>
    <row r="17" spans="1:47" ht="16.5" customHeight="1">
      <c r="A17" s="191"/>
      <c r="B17" s="192"/>
      <c r="C17" s="83" t="s">
        <v>34</v>
      </c>
      <c r="D17" s="83"/>
      <c r="E17" s="83"/>
      <c r="F17" s="83"/>
      <c r="G17" s="83"/>
      <c r="H17" s="83"/>
      <c r="I17" s="84"/>
      <c r="J17" s="128" t="str">
        <f>AR29</f>
        <v/>
      </c>
      <c r="K17" s="129"/>
      <c r="L17" s="129"/>
      <c r="M17" s="129"/>
      <c r="N17" s="130"/>
      <c r="O17" s="137">
        <f>AR32</f>
        <v>0.90909090909090906</v>
      </c>
      <c r="P17" s="138"/>
      <c r="Q17" s="138"/>
      <c r="R17" s="138"/>
      <c r="S17" s="139"/>
      <c r="T17" s="128" t="str">
        <f>AR35</f>
        <v/>
      </c>
      <c r="U17" s="129"/>
      <c r="V17" s="129"/>
      <c r="W17" s="129"/>
      <c r="X17" s="130"/>
      <c r="Y17" s="128" t="str">
        <f>AR38</f>
        <v/>
      </c>
      <c r="Z17" s="129"/>
      <c r="AA17" s="129"/>
      <c r="AB17" s="129"/>
      <c r="AC17" s="130"/>
      <c r="AD17" s="137">
        <f>AR44</f>
        <v>9.2592592592592587E-2</v>
      </c>
      <c r="AE17" s="138"/>
      <c r="AF17" s="138"/>
      <c r="AG17" s="138"/>
      <c r="AH17" s="139"/>
      <c r="AI17" s="128">
        <f>AR47</f>
        <v>0.1</v>
      </c>
      <c r="AJ17" s="129"/>
      <c r="AK17" s="129"/>
      <c r="AL17" s="129"/>
      <c r="AM17" s="129"/>
      <c r="AN17" s="128">
        <f>SUM(J17:AM18)</f>
        <v>1.1016835016835018</v>
      </c>
      <c r="AO17" s="129"/>
      <c r="AP17" s="129"/>
      <c r="AQ17" s="129"/>
      <c r="AR17" s="130"/>
      <c r="AS17" s="195">
        <v>2</v>
      </c>
      <c r="AT17" s="195"/>
      <c r="AU17" s="196"/>
    </row>
    <row r="18" spans="1:47" ht="16.5" customHeight="1">
      <c r="A18" s="191"/>
      <c r="B18" s="192"/>
      <c r="C18" s="92"/>
      <c r="D18" s="92"/>
      <c r="E18" s="92"/>
      <c r="F18" s="92"/>
      <c r="G18" s="92"/>
      <c r="H18" s="92"/>
      <c r="I18" s="93"/>
      <c r="J18" s="131"/>
      <c r="K18" s="132"/>
      <c r="L18" s="132"/>
      <c r="M18" s="132"/>
      <c r="N18" s="133"/>
      <c r="O18" s="140"/>
      <c r="P18" s="141"/>
      <c r="Q18" s="141"/>
      <c r="R18" s="141"/>
      <c r="S18" s="142"/>
      <c r="T18" s="131"/>
      <c r="U18" s="132"/>
      <c r="V18" s="132"/>
      <c r="W18" s="132"/>
      <c r="X18" s="133"/>
      <c r="Y18" s="131"/>
      <c r="Z18" s="132"/>
      <c r="AA18" s="132"/>
      <c r="AB18" s="132"/>
      <c r="AC18" s="133"/>
      <c r="AD18" s="140"/>
      <c r="AE18" s="141"/>
      <c r="AF18" s="141"/>
      <c r="AG18" s="141"/>
      <c r="AH18" s="142"/>
      <c r="AI18" s="131"/>
      <c r="AJ18" s="132"/>
      <c r="AK18" s="132"/>
      <c r="AL18" s="132"/>
      <c r="AM18" s="132"/>
      <c r="AN18" s="147">
        <f>ROUNDUP(SUM(J17:AM18),0)</f>
        <v>2</v>
      </c>
      <c r="AO18" s="148"/>
      <c r="AP18" s="148"/>
      <c r="AQ18" s="148"/>
      <c r="AR18" s="149"/>
      <c r="AS18" s="197"/>
      <c r="AT18" s="197"/>
      <c r="AU18" s="198"/>
    </row>
    <row r="19" spans="1:47" ht="16.5" customHeight="1">
      <c r="A19" s="191"/>
      <c r="B19" s="192"/>
      <c r="C19" s="214" t="s">
        <v>20</v>
      </c>
      <c r="D19" s="214"/>
      <c r="E19" s="214"/>
      <c r="F19" s="214"/>
      <c r="G19" s="214"/>
      <c r="H19" s="214"/>
      <c r="I19" s="215"/>
      <c r="J19" s="128" t="str">
        <f>AR29</f>
        <v/>
      </c>
      <c r="K19" s="129"/>
      <c r="L19" s="129"/>
      <c r="M19" s="129"/>
      <c r="N19" s="130"/>
      <c r="O19" s="134"/>
      <c r="P19" s="135"/>
      <c r="Q19" s="135"/>
      <c r="R19" s="135"/>
      <c r="S19" s="136"/>
      <c r="T19" s="134"/>
      <c r="U19" s="135"/>
      <c r="V19" s="135"/>
      <c r="W19" s="135"/>
      <c r="X19" s="136"/>
      <c r="Y19" s="128" t="str">
        <f>AR38</f>
        <v/>
      </c>
      <c r="Z19" s="129"/>
      <c r="AA19" s="129"/>
      <c r="AB19" s="129"/>
      <c r="AC19" s="130"/>
      <c r="AD19" s="137">
        <f>AR41</f>
        <v>7.407407407407407E-2</v>
      </c>
      <c r="AE19" s="138"/>
      <c r="AF19" s="138"/>
      <c r="AG19" s="138"/>
      <c r="AH19" s="139"/>
      <c r="AI19" s="128">
        <f>AR47</f>
        <v>0.1</v>
      </c>
      <c r="AJ19" s="129"/>
      <c r="AK19" s="129"/>
      <c r="AL19" s="129"/>
      <c r="AM19" s="129"/>
      <c r="AN19" s="128">
        <f>SUM(J19:AM20)</f>
        <v>0.17407407407407408</v>
      </c>
      <c r="AO19" s="83"/>
      <c r="AP19" s="83"/>
      <c r="AQ19" s="83"/>
      <c r="AR19" s="84"/>
      <c r="AS19" s="195">
        <v>1</v>
      </c>
      <c r="AT19" s="195"/>
      <c r="AU19" s="196"/>
    </row>
    <row r="20" spans="1:47" ht="16.5" customHeight="1">
      <c r="A20" s="191"/>
      <c r="B20" s="192"/>
      <c r="C20" s="216"/>
      <c r="D20" s="216"/>
      <c r="E20" s="216"/>
      <c r="F20" s="216"/>
      <c r="G20" s="216"/>
      <c r="H20" s="216"/>
      <c r="I20" s="217"/>
      <c r="J20" s="131"/>
      <c r="K20" s="132"/>
      <c r="L20" s="132"/>
      <c r="M20" s="132"/>
      <c r="N20" s="133"/>
      <c r="O20" s="125"/>
      <c r="P20" s="126"/>
      <c r="Q20" s="126"/>
      <c r="R20" s="126"/>
      <c r="S20" s="127"/>
      <c r="T20" s="125"/>
      <c r="U20" s="126"/>
      <c r="V20" s="126"/>
      <c r="W20" s="126"/>
      <c r="X20" s="127"/>
      <c r="Y20" s="131"/>
      <c r="Z20" s="132"/>
      <c r="AA20" s="132"/>
      <c r="AB20" s="132"/>
      <c r="AC20" s="133"/>
      <c r="AD20" s="140"/>
      <c r="AE20" s="141"/>
      <c r="AF20" s="141"/>
      <c r="AG20" s="141"/>
      <c r="AH20" s="142"/>
      <c r="AI20" s="131"/>
      <c r="AJ20" s="132"/>
      <c r="AK20" s="132"/>
      <c r="AL20" s="132"/>
      <c r="AM20" s="132"/>
      <c r="AN20" s="147">
        <f>ROUNDUP(SUM(J19:AM20),0)</f>
        <v>1</v>
      </c>
      <c r="AO20" s="148"/>
      <c r="AP20" s="148"/>
      <c r="AQ20" s="148"/>
      <c r="AR20" s="149"/>
      <c r="AS20" s="197"/>
      <c r="AT20" s="197"/>
      <c r="AU20" s="198"/>
    </row>
    <row r="21" spans="1:47" ht="16.5" customHeight="1">
      <c r="A21" s="191"/>
      <c r="B21" s="192"/>
      <c r="C21" s="82" t="s">
        <v>31</v>
      </c>
      <c r="D21" s="83"/>
      <c r="E21" s="83"/>
      <c r="F21" s="83"/>
      <c r="G21" s="83"/>
      <c r="H21" s="83"/>
      <c r="I21" s="84"/>
      <c r="J21" s="128" t="str">
        <f>AR29</f>
        <v/>
      </c>
      <c r="K21" s="129"/>
      <c r="L21" s="129"/>
      <c r="M21" s="129"/>
      <c r="N21" s="130"/>
      <c r="O21" s="134"/>
      <c r="P21" s="135"/>
      <c r="Q21" s="135"/>
      <c r="R21" s="135"/>
      <c r="S21" s="136"/>
      <c r="T21" s="128" t="str">
        <f>AR35</f>
        <v/>
      </c>
      <c r="U21" s="129"/>
      <c r="V21" s="129"/>
      <c r="W21" s="129"/>
      <c r="X21" s="130"/>
      <c r="Y21" s="128" t="str">
        <f>AR38</f>
        <v/>
      </c>
      <c r="Z21" s="129"/>
      <c r="AA21" s="129"/>
      <c r="AB21" s="129"/>
      <c r="AC21" s="130"/>
      <c r="AD21" s="137">
        <f>AR44</f>
        <v>9.2592592592592587E-2</v>
      </c>
      <c r="AE21" s="138"/>
      <c r="AF21" s="138"/>
      <c r="AG21" s="138"/>
      <c r="AH21" s="139"/>
      <c r="AI21" s="128">
        <f>AR47</f>
        <v>0.1</v>
      </c>
      <c r="AJ21" s="129"/>
      <c r="AK21" s="129"/>
      <c r="AL21" s="129"/>
      <c r="AM21" s="129"/>
      <c r="AN21" s="128">
        <f>SUM(J21:AM22)</f>
        <v>0.19259259259259259</v>
      </c>
      <c r="AO21" s="83"/>
      <c r="AP21" s="83"/>
      <c r="AQ21" s="83"/>
      <c r="AR21" s="84"/>
      <c r="AS21" s="195">
        <v>1</v>
      </c>
      <c r="AT21" s="195"/>
      <c r="AU21" s="196"/>
    </row>
    <row r="22" spans="1:47" ht="16.5" customHeight="1">
      <c r="A22" s="193"/>
      <c r="B22" s="194"/>
      <c r="C22" s="91"/>
      <c r="D22" s="92"/>
      <c r="E22" s="92"/>
      <c r="F22" s="92"/>
      <c r="G22" s="92"/>
      <c r="H22" s="92"/>
      <c r="I22" s="93"/>
      <c r="J22" s="131"/>
      <c r="K22" s="132"/>
      <c r="L22" s="132"/>
      <c r="M22" s="132"/>
      <c r="N22" s="133"/>
      <c r="O22" s="125"/>
      <c r="P22" s="126"/>
      <c r="Q22" s="126"/>
      <c r="R22" s="126"/>
      <c r="S22" s="127"/>
      <c r="T22" s="131"/>
      <c r="U22" s="132"/>
      <c r="V22" s="132"/>
      <c r="W22" s="132"/>
      <c r="X22" s="133"/>
      <c r="Y22" s="131"/>
      <c r="Z22" s="132"/>
      <c r="AA22" s="132"/>
      <c r="AB22" s="132"/>
      <c r="AC22" s="133"/>
      <c r="AD22" s="140"/>
      <c r="AE22" s="141"/>
      <c r="AF22" s="141"/>
      <c r="AG22" s="141"/>
      <c r="AH22" s="142"/>
      <c r="AI22" s="131"/>
      <c r="AJ22" s="132"/>
      <c r="AK22" s="132"/>
      <c r="AL22" s="132"/>
      <c r="AM22" s="132"/>
      <c r="AN22" s="147">
        <f>ROUNDUP(SUM(J21:AM22),0)</f>
        <v>1</v>
      </c>
      <c r="AO22" s="148"/>
      <c r="AP22" s="148"/>
      <c r="AQ22" s="148"/>
      <c r="AR22" s="149"/>
      <c r="AS22" s="197"/>
      <c r="AT22" s="197"/>
      <c r="AU22" s="198"/>
    </row>
    <row r="23" spans="1:47" ht="15" customHeight="1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5" t="s">
        <v>47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83" t="s">
        <v>49</v>
      </c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</row>
    <row r="24" spans="1:47" ht="15" customHeight="1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5" t="s">
        <v>47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1:47" ht="15" customHeight="1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5" t="s">
        <v>47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" customHeight="1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5" t="s">
        <v>47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5" t="s">
        <v>47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ht="32.25" customHeight="1">
      <c r="A28" s="179" t="s">
        <v>0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1"/>
      <c r="Q28" s="177" t="s">
        <v>22</v>
      </c>
      <c r="R28" s="178"/>
      <c r="S28" s="179" t="s">
        <v>3</v>
      </c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8" t="s">
        <v>1</v>
      </c>
      <c r="AN28" s="189"/>
      <c r="AO28" s="189"/>
      <c r="AP28" s="189"/>
      <c r="AQ28" s="190"/>
      <c r="AR28" s="174" t="s">
        <v>27</v>
      </c>
      <c r="AS28" s="175"/>
      <c r="AT28" s="175"/>
      <c r="AU28" s="176"/>
    </row>
    <row r="29" spans="1:47" ht="11.1" customHeight="1">
      <c r="A29" s="151" t="s">
        <v>24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3"/>
      <c r="Q29" s="37" t="str">
        <f>IF(T30&gt;0,"○","")</f>
        <v/>
      </c>
      <c r="R29" s="38"/>
      <c r="S29" s="145" t="s">
        <v>2</v>
      </c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70"/>
      <c r="AN29" s="71"/>
      <c r="AO29" s="71"/>
      <c r="AP29" s="71"/>
      <c r="AQ29" s="72"/>
      <c r="AR29" s="52" t="str">
        <f>IF(T30=0,"",IF(T30="","",IF(T30&gt;0,T30/Y31)))</f>
        <v/>
      </c>
      <c r="AS29" s="53"/>
      <c r="AT29" s="53"/>
      <c r="AU29" s="54"/>
    </row>
    <row r="30" spans="1:47" ht="11.1" customHeight="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6"/>
      <c r="Q30" s="39"/>
      <c r="R30" s="40"/>
      <c r="S30" s="143" t="s">
        <v>4</v>
      </c>
      <c r="T30" s="201"/>
      <c r="U30" s="201"/>
      <c r="V30" s="201"/>
      <c r="W30" s="16" t="s">
        <v>37</v>
      </c>
      <c r="X30" s="16"/>
      <c r="Y30" s="24">
        <v>1</v>
      </c>
      <c r="Z30" s="24"/>
      <c r="AA30" s="24"/>
      <c r="AB30" s="24"/>
      <c r="AC30" s="22"/>
      <c r="AD30" s="22"/>
      <c r="AE30" s="22"/>
      <c r="AF30" s="22"/>
      <c r="AG30" s="22"/>
      <c r="AH30" s="22"/>
      <c r="AI30" s="22"/>
      <c r="AJ30" s="22"/>
      <c r="AK30" s="22"/>
      <c r="AL30" s="23"/>
      <c r="AM30" s="73"/>
      <c r="AN30" s="74"/>
      <c r="AO30" s="74"/>
      <c r="AP30" s="74"/>
      <c r="AQ30" s="75"/>
      <c r="AR30" s="55"/>
      <c r="AS30" s="56"/>
      <c r="AT30" s="56"/>
      <c r="AU30" s="57"/>
    </row>
    <row r="31" spans="1:47" ht="11.25" customHeight="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9"/>
      <c r="Q31" s="41"/>
      <c r="R31" s="42"/>
      <c r="S31" s="144"/>
      <c r="T31" s="202"/>
      <c r="U31" s="202"/>
      <c r="V31" s="202"/>
      <c r="W31" s="17"/>
      <c r="X31" s="17"/>
      <c r="Y31" s="150">
        <v>20000</v>
      </c>
      <c r="Z31" s="150"/>
      <c r="AA31" s="150"/>
      <c r="AB31" s="150"/>
      <c r="AC31" s="24"/>
      <c r="AD31" s="24"/>
      <c r="AE31" s="24"/>
      <c r="AF31" s="24"/>
      <c r="AG31" s="24"/>
      <c r="AH31" s="24"/>
      <c r="AI31" s="24"/>
      <c r="AJ31" s="24"/>
      <c r="AK31" s="24"/>
      <c r="AL31" s="25"/>
      <c r="AM31" s="76"/>
      <c r="AN31" s="77"/>
      <c r="AO31" s="77"/>
      <c r="AP31" s="77"/>
      <c r="AQ31" s="78"/>
      <c r="AR31" s="58"/>
      <c r="AS31" s="59"/>
      <c r="AT31" s="59"/>
      <c r="AU31" s="60"/>
    </row>
    <row r="32" spans="1:47" ht="11.1" customHeight="1">
      <c r="A32" s="113" t="s">
        <v>25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5"/>
      <c r="Q32" s="37" t="str">
        <f>IF(T33&gt;0,"○","")</f>
        <v>○</v>
      </c>
      <c r="R32" s="38"/>
      <c r="S32" s="205" t="s">
        <v>2</v>
      </c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206"/>
      <c r="AM32" s="70"/>
      <c r="AN32" s="71"/>
      <c r="AO32" s="71"/>
      <c r="AP32" s="71"/>
      <c r="AQ32" s="72"/>
      <c r="AR32" s="43">
        <f>IF(T33=0,"",IF(T33="","",IF(T33&gt;0,T33/100/AG34)))</f>
        <v>0.90909090909090906</v>
      </c>
      <c r="AS32" s="44"/>
      <c r="AT32" s="44"/>
      <c r="AU32" s="45"/>
    </row>
    <row r="33" spans="1:47" ht="11.1" customHeight="1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8"/>
      <c r="Q33" s="39"/>
      <c r="R33" s="40"/>
      <c r="S33" s="16" t="s">
        <v>6</v>
      </c>
      <c r="T33" s="207">
        <v>2000</v>
      </c>
      <c r="U33" s="207"/>
      <c r="V33" s="207"/>
      <c r="W33" s="16" t="s">
        <v>37</v>
      </c>
      <c r="X33" s="16"/>
      <c r="Y33" s="18">
        <v>1</v>
      </c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9"/>
      <c r="AK33" s="143"/>
      <c r="AL33" s="19"/>
      <c r="AM33" s="73"/>
      <c r="AN33" s="74"/>
      <c r="AO33" s="74"/>
      <c r="AP33" s="74"/>
      <c r="AQ33" s="75"/>
      <c r="AR33" s="46"/>
      <c r="AS33" s="47"/>
      <c r="AT33" s="47"/>
      <c r="AU33" s="48"/>
    </row>
    <row r="34" spans="1:47" ht="11.25" customHeight="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  <c r="Q34" s="41"/>
      <c r="R34" s="42"/>
      <c r="S34" s="17"/>
      <c r="T34" s="208"/>
      <c r="U34" s="208"/>
      <c r="V34" s="208"/>
      <c r="W34" s="17"/>
      <c r="X34" s="17"/>
      <c r="Y34" s="18" t="s">
        <v>44</v>
      </c>
      <c r="Z34" s="18"/>
      <c r="AA34" s="18"/>
      <c r="AB34" s="18"/>
      <c r="AC34" s="18"/>
      <c r="AD34" s="18"/>
      <c r="AE34" s="18"/>
      <c r="AF34" s="18"/>
      <c r="AG34" s="163">
        <v>22</v>
      </c>
      <c r="AH34" s="163"/>
      <c r="AI34" s="11" t="s">
        <v>7</v>
      </c>
      <c r="AJ34" s="18"/>
      <c r="AK34" s="144"/>
      <c r="AL34" s="18"/>
      <c r="AM34" s="76"/>
      <c r="AN34" s="77"/>
      <c r="AO34" s="77"/>
      <c r="AP34" s="77"/>
      <c r="AQ34" s="78"/>
      <c r="AR34" s="49"/>
      <c r="AS34" s="50"/>
      <c r="AT34" s="50"/>
      <c r="AU34" s="51"/>
    </row>
    <row r="35" spans="1:47" ht="11.1" customHeight="1">
      <c r="A35" s="203"/>
      <c r="B35" s="151" t="s">
        <v>28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3"/>
      <c r="Q35" s="37" t="str">
        <f>IF(T36&gt;0,"○","")</f>
        <v/>
      </c>
      <c r="R35" s="38"/>
      <c r="S35" s="162" t="s">
        <v>2</v>
      </c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61" t="s">
        <v>45</v>
      </c>
      <c r="AN35" s="62"/>
      <c r="AO35" s="62"/>
      <c r="AP35" s="62"/>
      <c r="AQ35" s="63"/>
      <c r="AR35" s="52" t="str">
        <f>IF(T36=0,"",IF(T36="","",IF(T36&gt;0,T36/Y37/AG37/4)))</f>
        <v/>
      </c>
      <c r="AS35" s="53"/>
      <c r="AT35" s="53"/>
      <c r="AU35" s="54"/>
    </row>
    <row r="36" spans="1:47" ht="11.1" customHeight="1">
      <c r="A36" s="204"/>
      <c r="B36" s="154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6"/>
      <c r="Q36" s="39"/>
      <c r="R36" s="40"/>
      <c r="S36" s="143" t="s">
        <v>8</v>
      </c>
      <c r="T36" s="160"/>
      <c r="U36" s="160"/>
      <c r="V36" s="160"/>
      <c r="W36" s="16" t="s">
        <v>37</v>
      </c>
      <c r="X36" s="16"/>
      <c r="Y36" s="18">
        <v>1</v>
      </c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9" t="s">
        <v>9</v>
      </c>
      <c r="AK36" s="79" t="s">
        <v>10</v>
      </c>
      <c r="AL36" s="79"/>
      <c r="AM36" s="64"/>
      <c r="AN36" s="65"/>
      <c r="AO36" s="65"/>
      <c r="AP36" s="65"/>
      <c r="AQ36" s="66"/>
      <c r="AR36" s="55"/>
      <c r="AS36" s="56"/>
      <c r="AT36" s="56"/>
      <c r="AU36" s="57"/>
    </row>
    <row r="37" spans="1:47" ht="11.25" customHeight="1">
      <c r="A37" s="204"/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9"/>
      <c r="Q37" s="41"/>
      <c r="R37" s="42"/>
      <c r="S37" s="144"/>
      <c r="T37" s="161"/>
      <c r="U37" s="161"/>
      <c r="V37" s="161"/>
      <c r="W37" s="17"/>
      <c r="X37" s="17"/>
      <c r="Y37" s="146">
        <v>30</v>
      </c>
      <c r="Z37" s="146"/>
      <c r="AA37" s="146" t="s">
        <v>17</v>
      </c>
      <c r="AB37" s="146"/>
      <c r="AC37" s="146"/>
      <c r="AD37" s="146"/>
      <c r="AE37" s="146"/>
      <c r="AF37" s="146"/>
      <c r="AG37" s="164"/>
      <c r="AH37" s="164"/>
      <c r="AI37" s="13" t="s">
        <v>7</v>
      </c>
      <c r="AJ37" s="18"/>
      <c r="AK37" s="80"/>
      <c r="AL37" s="80"/>
      <c r="AM37" s="67"/>
      <c r="AN37" s="68"/>
      <c r="AO37" s="68"/>
      <c r="AP37" s="68"/>
      <c r="AQ37" s="69"/>
      <c r="AR37" s="58"/>
      <c r="AS37" s="59"/>
      <c r="AT37" s="59"/>
      <c r="AU37" s="60"/>
    </row>
    <row r="38" spans="1:47" ht="11.1" customHeight="1">
      <c r="A38" s="204"/>
      <c r="B38" s="151" t="s">
        <v>29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3"/>
      <c r="Q38" s="37" t="str">
        <f>IF(T39&gt;0,"○","")</f>
        <v/>
      </c>
      <c r="R38" s="38"/>
      <c r="S38" s="162" t="s">
        <v>2</v>
      </c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61" t="s">
        <v>11</v>
      </c>
      <c r="AN38" s="62"/>
      <c r="AO38" s="62"/>
      <c r="AP38" s="62"/>
      <c r="AQ38" s="63"/>
      <c r="AR38" s="52" t="str">
        <f>IF(T39=0,"",IF(T39="","",IF(T39&gt;0,T39/Y40/AG40/4)))</f>
        <v/>
      </c>
      <c r="AS38" s="53"/>
      <c r="AT38" s="53"/>
      <c r="AU38" s="54"/>
    </row>
    <row r="39" spans="1:47" ht="11.1" customHeight="1">
      <c r="A39" s="204"/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6"/>
      <c r="Q39" s="39"/>
      <c r="R39" s="40"/>
      <c r="S39" s="143" t="s">
        <v>4</v>
      </c>
      <c r="T39" s="160"/>
      <c r="U39" s="160"/>
      <c r="V39" s="160"/>
      <c r="W39" s="16" t="s">
        <v>37</v>
      </c>
      <c r="X39" s="16"/>
      <c r="Y39" s="18">
        <v>1</v>
      </c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9" t="s">
        <v>5</v>
      </c>
      <c r="AK39" s="79" t="s">
        <v>12</v>
      </c>
      <c r="AL39" s="79"/>
      <c r="AM39" s="64"/>
      <c r="AN39" s="65"/>
      <c r="AO39" s="65"/>
      <c r="AP39" s="65"/>
      <c r="AQ39" s="66"/>
      <c r="AR39" s="55"/>
      <c r="AS39" s="56"/>
      <c r="AT39" s="56"/>
      <c r="AU39" s="57"/>
    </row>
    <row r="40" spans="1:47" ht="11.25" customHeight="1">
      <c r="A40" s="204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9"/>
      <c r="Q40" s="41"/>
      <c r="R40" s="42"/>
      <c r="S40" s="144"/>
      <c r="T40" s="161"/>
      <c r="U40" s="161"/>
      <c r="V40" s="161"/>
      <c r="W40" s="17"/>
      <c r="X40" s="17"/>
      <c r="Y40" s="146">
        <v>25</v>
      </c>
      <c r="Z40" s="146"/>
      <c r="AA40" s="146" t="s">
        <v>17</v>
      </c>
      <c r="AB40" s="146"/>
      <c r="AC40" s="146"/>
      <c r="AD40" s="146"/>
      <c r="AE40" s="146"/>
      <c r="AF40" s="146"/>
      <c r="AG40" s="164"/>
      <c r="AH40" s="164"/>
      <c r="AI40" s="12" t="s">
        <v>7</v>
      </c>
      <c r="AJ40" s="18"/>
      <c r="AK40" s="80"/>
      <c r="AL40" s="80"/>
      <c r="AM40" s="67"/>
      <c r="AN40" s="68"/>
      <c r="AO40" s="68"/>
      <c r="AP40" s="68"/>
      <c r="AQ40" s="69"/>
      <c r="AR40" s="58"/>
      <c r="AS40" s="59"/>
      <c r="AT40" s="59"/>
      <c r="AU40" s="60"/>
    </row>
    <row r="41" spans="1:47" ht="11.1" customHeight="1">
      <c r="A41" s="116" t="s">
        <v>30</v>
      </c>
      <c r="B41" s="117"/>
      <c r="C41" s="117"/>
      <c r="D41" s="117"/>
      <c r="E41" s="117"/>
      <c r="F41" s="117"/>
      <c r="G41" s="117"/>
      <c r="H41" s="118"/>
      <c r="I41" s="165" t="s">
        <v>20</v>
      </c>
      <c r="J41" s="166"/>
      <c r="K41" s="166"/>
      <c r="L41" s="166"/>
      <c r="M41" s="166"/>
      <c r="N41" s="166"/>
      <c r="O41" s="166"/>
      <c r="P41" s="167"/>
      <c r="Q41" s="37" t="str">
        <f>IF(T42&gt;0,"○","")</f>
        <v>○</v>
      </c>
      <c r="R41" s="38"/>
      <c r="S41" s="81" t="s">
        <v>2</v>
      </c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61" t="s">
        <v>11</v>
      </c>
      <c r="AN41" s="62"/>
      <c r="AO41" s="62"/>
      <c r="AP41" s="62"/>
      <c r="AQ41" s="63"/>
      <c r="AR41" s="43">
        <f>IF(T42=0,"",IF(T42="","",IF(T42&gt;0,T42/Y43/AG43/4)))</f>
        <v>7.407407407407407E-2</v>
      </c>
      <c r="AS41" s="44"/>
      <c r="AT41" s="44"/>
      <c r="AU41" s="45"/>
    </row>
    <row r="42" spans="1:47" ht="11.1" customHeight="1">
      <c r="A42" s="116"/>
      <c r="B42" s="117"/>
      <c r="C42" s="117"/>
      <c r="D42" s="117"/>
      <c r="E42" s="117"/>
      <c r="F42" s="117"/>
      <c r="G42" s="117"/>
      <c r="H42" s="118"/>
      <c r="I42" s="165"/>
      <c r="J42" s="166"/>
      <c r="K42" s="166"/>
      <c r="L42" s="166"/>
      <c r="M42" s="166"/>
      <c r="N42" s="166"/>
      <c r="O42" s="166"/>
      <c r="P42" s="167"/>
      <c r="Q42" s="39"/>
      <c r="R42" s="40"/>
      <c r="S42" s="16" t="s">
        <v>14</v>
      </c>
      <c r="T42" s="14">
        <v>2000</v>
      </c>
      <c r="U42" s="14"/>
      <c r="V42" s="14"/>
      <c r="W42" s="16" t="s">
        <v>37</v>
      </c>
      <c r="X42" s="16"/>
      <c r="Y42" s="18">
        <v>1</v>
      </c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9" t="s">
        <v>15</v>
      </c>
      <c r="AK42" s="79" t="s">
        <v>16</v>
      </c>
      <c r="AL42" s="79"/>
      <c r="AM42" s="64"/>
      <c r="AN42" s="65"/>
      <c r="AO42" s="65"/>
      <c r="AP42" s="65"/>
      <c r="AQ42" s="66"/>
      <c r="AR42" s="46"/>
      <c r="AS42" s="47"/>
      <c r="AT42" s="47"/>
      <c r="AU42" s="48"/>
    </row>
    <row r="43" spans="1:47" ht="11.25" customHeight="1">
      <c r="A43" s="116"/>
      <c r="B43" s="117"/>
      <c r="C43" s="117"/>
      <c r="D43" s="117"/>
      <c r="E43" s="117"/>
      <c r="F43" s="117"/>
      <c r="G43" s="117"/>
      <c r="H43" s="118"/>
      <c r="I43" s="168"/>
      <c r="J43" s="169"/>
      <c r="K43" s="169"/>
      <c r="L43" s="169"/>
      <c r="M43" s="169"/>
      <c r="N43" s="169"/>
      <c r="O43" s="169"/>
      <c r="P43" s="170"/>
      <c r="Q43" s="41"/>
      <c r="R43" s="42"/>
      <c r="S43" s="17"/>
      <c r="T43" s="15"/>
      <c r="U43" s="15"/>
      <c r="V43" s="15"/>
      <c r="W43" s="17"/>
      <c r="X43" s="17"/>
      <c r="Y43" s="146">
        <v>25</v>
      </c>
      <c r="Z43" s="146"/>
      <c r="AA43" s="146" t="s">
        <v>17</v>
      </c>
      <c r="AB43" s="146"/>
      <c r="AC43" s="146"/>
      <c r="AD43" s="146"/>
      <c r="AE43" s="146"/>
      <c r="AF43" s="146"/>
      <c r="AG43" s="163">
        <v>270</v>
      </c>
      <c r="AH43" s="163"/>
      <c r="AI43" s="13" t="s">
        <v>7</v>
      </c>
      <c r="AJ43" s="18"/>
      <c r="AK43" s="80"/>
      <c r="AL43" s="80"/>
      <c r="AM43" s="67"/>
      <c r="AN43" s="68"/>
      <c r="AO43" s="68"/>
      <c r="AP43" s="68"/>
      <c r="AQ43" s="69"/>
      <c r="AR43" s="49"/>
      <c r="AS43" s="50"/>
      <c r="AT43" s="50"/>
      <c r="AU43" s="51"/>
    </row>
    <row r="44" spans="1:47" ht="11.1" customHeight="1">
      <c r="A44" s="116"/>
      <c r="B44" s="117"/>
      <c r="C44" s="117"/>
      <c r="D44" s="117"/>
      <c r="E44" s="117"/>
      <c r="F44" s="117"/>
      <c r="G44" s="117"/>
      <c r="H44" s="118"/>
      <c r="I44" s="113" t="s">
        <v>23</v>
      </c>
      <c r="J44" s="114"/>
      <c r="K44" s="114"/>
      <c r="L44" s="114"/>
      <c r="M44" s="114"/>
      <c r="N44" s="114"/>
      <c r="O44" s="114"/>
      <c r="P44" s="115"/>
      <c r="Q44" s="37" t="str">
        <f>IF(T45&gt;0,"○","")</f>
        <v>○</v>
      </c>
      <c r="R44" s="38"/>
      <c r="S44" s="81" t="s">
        <v>2</v>
      </c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61" t="s">
        <v>46</v>
      </c>
      <c r="AN44" s="62"/>
      <c r="AO44" s="62"/>
      <c r="AP44" s="62"/>
      <c r="AQ44" s="63"/>
      <c r="AR44" s="43">
        <f>IF(T45=0,"",IF(T45="","",IF(T45&gt;0,T45/Y46/AG46/4)))</f>
        <v>9.2592592592592587E-2</v>
      </c>
      <c r="AS44" s="44"/>
      <c r="AT44" s="44"/>
      <c r="AU44" s="45"/>
    </row>
    <row r="45" spans="1:47" ht="11.1" customHeight="1">
      <c r="A45" s="116"/>
      <c r="B45" s="117"/>
      <c r="C45" s="117"/>
      <c r="D45" s="117"/>
      <c r="E45" s="117"/>
      <c r="F45" s="117"/>
      <c r="G45" s="117"/>
      <c r="H45" s="118"/>
      <c r="I45" s="116"/>
      <c r="J45" s="117"/>
      <c r="K45" s="117"/>
      <c r="L45" s="117"/>
      <c r="M45" s="117"/>
      <c r="N45" s="117"/>
      <c r="O45" s="117"/>
      <c r="P45" s="118"/>
      <c r="Q45" s="39"/>
      <c r="R45" s="40"/>
      <c r="S45" s="16" t="s">
        <v>14</v>
      </c>
      <c r="T45" s="14">
        <v>2000</v>
      </c>
      <c r="U45" s="14"/>
      <c r="V45" s="14"/>
      <c r="W45" s="16" t="s">
        <v>37</v>
      </c>
      <c r="X45" s="16"/>
      <c r="Y45" s="18">
        <v>1</v>
      </c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9" t="s">
        <v>15</v>
      </c>
      <c r="AK45" s="79" t="s">
        <v>16</v>
      </c>
      <c r="AL45" s="79"/>
      <c r="AM45" s="64"/>
      <c r="AN45" s="65"/>
      <c r="AO45" s="65"/>
      <c r="AP45" s="65"/>
      <c r="AQ45" s="66"/>
      <c r="AR45" s="46"/>
      <c r="AS45" s="47"/>
      <c r="AT45" s="47"/>
      <c r="AU45" s="48"/>
    </row>
    <row r="46" spans="1:47" ht="11.25" customHeight="1">
      <c r="A46" s="119"/>
      <c r="B46" s="120"/>
      <c r="C46" s="120"/>
      <c r="D46" s="120"/>
      <c r="E46" s="120"/>
      <c r="F46" s="120"/>
      <c r="G46" s="120"/>
      <c r="H46" s="121"/>
      <c r="I46" s="119"/>
      <c r="J46" s="120"/>
      <c r="K46" s="120"/>
      <c r="L46" s="120"/>
      <c r="M46" s="120"/>
      <c r="N46" s="120"/>
      <c r="O46" s="120"/>
      <c r="P46" s="121"/>
      <c r="Q46" s="41"/>
      <c r="R46" s="42"/>
      <c r="S46" s="17"/>
      <c r="T46" s="15"/>
      <c r="U46" s="15"/>
      <c r="V46" s="15"/>
      <c r="W46" s="17"/>
      <c r="X46" s="17"/>
      <c r="Y46" s="146">
        <v>20</v>
      </c>
      <c r="Z46" s="146"/>
      <c r="AA46" s="146" t="s">
        <v>17</v>
      </c>
      <c r="AB46" s="146"/>
      <c r="AC46" s="146"/>
      <c r="AD46" s="146"/>
      <c r="AE46" s="146"/>
      <c r="AF46" s="146"/>
      <c r="AG46" s="163">
        <v>270</v>
      </c>
      <c r="AH46" s="163"/>
      <c r="AI46" s="13" t="s">
        <v>7</v>
      </c>
      <c r="AJ46" s="18"/>
      <c r="AK46" s="80"/>
      <c r="AL46" s="80"/>
      <c r="AM46" s="67"/>
      <c r="AN46" s="68"/>
      <c r="AO46" s="68"/>
      <c r="AP46" s="68"/>
      <c r="AQ46" s="69"/>
      <c r="AR46" s="49"/>
      <c r="AS46" s="50"/>
      <c r="AT46" s="50"/>
      <c r="AU46" s="51"/>
    </row>
    <row r="47" spans="1:47" ht="11.1" customHeight="1">
      <c r="A47" s="151" t="s">
        <v>26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  <c r="Q47" s="37" t="str">
        <f>IF(T48&gt;0,"○","")</f>
        <v>○</v>
      </c>
      <c r="R47" s="38"/>
      <c r="S47" s="162" t="s">
        <v>2</v>
      </c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70"/>
      <c r="AN47" s="71"/>
      <c r="AO47" s="71"/>
      <c r="AP47" s="71"/>
      <c r="AQ47" s="72"/>
      <c r="AR47" s="43">
        <f>IF(T48=0,"",IF(T48="","",IF(T48&gt;0,T48/Y49)))</f>
        <v>0.1</v>
      </c>
      <c r="AS47" s="44"/>
      <c r="AT47" s="44"/>
      <c r="AU47" s="45"/>
    </row>
    <row r="48" spans="1:47" ht="11.1" customHeight="1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  <c r="Q48" s="39"/>
      <c r="R48" s="40"/>
      <c r="S48" s="143" t="s">
        <v>4</v>
      </c>
      <c r="T48" s="14">
        <v>2000</v>
      </c>
      <c r="U48" s="14"/>
      <c r="V48" s="14"/>
      <c r="W48" s="16" t="s">
        <v>37</v>
      </c>
      <c r="X48" s="16"/>
      <c r="Y48" s="18">
        <v>1</v>
      </c>
      <c r="Z48" s="18"/>
      <c r="AA48" s="18"/>
      <c r="AB48" s="18"/>
      <c r="AC48" s="19"/>
      <c r="AD48" s="19"/>
      <c r="AE48" s="19"/>
      <c r="AF48" s="19"/>
      <c r="AG48" s="19"/>
      <c r="AH48" s="19"/>
      <c r="AI48" s="19"/>
      <c r="AJ48" s="19"/>
      <c r="AK48" s="19"/>
      <c r="AL48" s="20"/>
      <c r="AM48" s="73"/>
      <c r="AN48" s="74"/>
      <c r="AO48" s="74"/>
      <c r="AP48" s="74"/>
      <c r="AQ48" s="75"/>
      <c r="AR48" s="46"/>
      <c r="AS48" s="47"/>
      <c r="AT48" s="47"/>
      <c r="AU48" s="48"/>
    </row>
    <row r="49" spans="1:47" ht="11.25" customHeight="1">
      <c r="A49" s="157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  <c r="Q49" s="41"/>
      <c r="R49" s="42"/>
      <c r="S49" s="144"/>
      <c r="T49" s="15"/>
      <c r="U49" s="15"/>
      <c r="V49" s="15"/>
      <c r="W49" s="17"/>
      <c r="X49" s="17"/>
      <c r="Y49" s="213">
        <v>20000</v>
      </c>
      <c r="Z49" s="213"/>
      <c r="AA49" s="213"/>
      <c r="AB49" s="213"/>
      <c r="AC49" s="18"/>
      <c r="AD49" s="18"/>
      <c r="AE49" s="18"/>
      <c r="AF49" s="18"/>
      <c r="AG49" s="18"/>
      <c r="AH49" s="18"/>
      <c r="AI49" s="18"/>
      <c r="AJ49" s="18"/>
      <c r="AK49" s="18"/>
      <c r="AL49" s="21"/>
      <c r="AM49" s="76"/>
      <c r="AN49" s="77"/>
      <c r="AO49" s="77"/>
      <c r="AP49" s="77"/>
      <c r="AQ49" s="78"/>
      <c r="AR49" s="49"/>
      <c r="AS49" s="50"/>
      <c r="AT49" s="50"/>
      <c r="AU49" s="51"/>
    </row>
  </sheetData>
  <sheetProtection selectLockedCells="1"/>
  <mergeCells count="186">
    <mergeCell ref="A7:AU7"/>
    <mergeCell ref="AS13:AU14"/>
    <mergeCell ref="AS11:AU12"/>
    <mergeCell ref="AN12:AR12"/>
    <mergeCell ref="AN14:AR14"/>
    <mergeCell ref="AS21:AU22"/>
    <mergeCell ref="AS19:AU20"/>
    <mergeCell ref="AS15:AU16"/>
    <mergeCell ref="O19:S20"/>
    <mergeCell ref="O21:S22"/>
    <mergeCell ref="J21:N22"/>
    <mergeCell ref="AD19:AH20"/>
    <mergeCell ref="AN19:AR19"/>
    <mergeCell ref="AI19:AM20"/>
    <mergeCell ref="AN21:AR21"/>
    <mergeCell ref="J19:N20"/>
    <mergeCell ref="AN20:AR20"/>
    <mergeCell ref="AD21:AH22"/>
    <mergeCell ref="Y21:AC22"/>
    <mergeCell ref="AN18:AR18"/>
    <mergeCell ref="AI10:AM10"/>
    <mergeCell ref="AN13:AR13"/>
    <mergeCell ref="AN15:AR15"/>
    <mergeCell ref="AI15:AM16"/>
    <mergeCell ref="C11:I12"/>
    <mergeCell ref="C13:I14"/>
    <mergeCell ref="C15:I16"/>
    <mergeCell ref="C17:I18"/>
    <mergeCell ref="T48:V49"/>
    <mergeCell ref="Y49:AB49"/>
    <mergeCell ref="Y48:AB48"/>
    <mergeCell ref="Y19:AC20"/>
    <mergeCell ref="AA37:AF37"/>
    <mergeCell ref="Y37:Z37"/>
    <mergeCell ref="O17:S18"/>
    <mergeCell ref="C19:I20"/>
    <mergeCell ref="AD15:AH16"/>
    <mergeCell ref="AD17:AH18"/>
    <mergeCell ref="C21:I22"/>
    <mergeCell ref="J11:N12"/>
    <mergeCell ref="J15:N16"/>
    <mergeCell ref="J13:N14"/>
    <mergeCell ref="J17:N18"/>
    <mergeCell ref="A47:P49"/>
    <mergeCell ref="S48:S49"/>
    <mergeCell ref="T30:V31"/>
    <mergeCell ref="S42:S43"/>
    <mergeCell ref="T42:V43"/>
    <mergeCell ref="S47:AL47"/>
    <mergeCell ref="AA43:AF43"/>
    <mergeCell ref="AA40:AF40"/>
    <mergeCell ref="A35:A40"/>
    <mergeCell ref="AK33:AK34"/>
    <mergeCell ref="AJ33:AJ34"/>
    <mergeCell ref="AL33:AL34"/>
    <mergeCell ref="S30:S31"/>
    <mergeCell ref="S32:AL32"/>
    <mergeCell ref="Y42:AI42"/>
    <mergeCell ref="AG46:AH46"/>
    <mergeCell ref="AG43:AH43"/>
    <mergeCell ref="Y43:Z43"/>
    <mergeCell ref="S33:S34"/>
    <mergeCell ref="Y34:AF34"/>
    <mergeCell ref="Y33:AI33"/>
    <mergeCell ref="T33:V34"/>
    <mergeCell ref="Y40:Z40"/>
    <mergeCell ref="Y46:Z46"/>
    <mergeCell ref="A3:AU3"/>
    <mergeCell ref="A6:AU6"/>
    <mergeCell ref="A4:AU4"/>
    <mergeCell ref="A5:AU5"/>
    <mergeCell ref="AR28:AU28"/>
    <mergeCell ref="Q28:R28"/>
    <mergeCell ref="AN8:AR10"/>
    <mergeCell ref="AI21:AM22"/>
    <mergeCell ref="AI9:AM9"/>
    <mergeCell ref="A28:P28"/>
    <mergeCell ref="AI11:AM12"/>
    <mergeCell ref="AD11:AH12"/>
    <mergeCell ref="AM28:AQ28"/>
    <mergeCell ref="AN17:AR17"/>
    <mergeCell ref="S28:AL28"/>
    <mergeCell ref="T19:X20"/>
    <mergeCell ref="A11:B22"/>
    <mergeCell ref="Y11:AC12"/>
    <mergeCell ref="T11:X12"/>
    <mergeCell ref="AS17:AU18"/>
    <mergeCell ref="AN22:AR22"/>
    <mergeCell ref="T21:X22"/>
    <mergeCell ref="T17:X18"/>
    <mergeCell ref="AN11:AR11"/>
    <mergeCell ref="A41:H46"/>
    <mergeCell ref="A29:P31"/>
    <mergeCell ref="A32:P34"/>
    <mergeCell ref="B35:P37"/>
    <mergeCell ref="B38:P40"/>
    <mergeCell ref="W30:X31"/>
    <mergeCell ref="W33:X34"/>
    <mergeCell ref="W36:X37"/>
    <mergeCell ref="Q44:R46"/>
    <mergeCell ref="T36:V37"/>
    <mergeCell ref="S35:AL35"/>
    <mergeCell ref="AG34:AH34"/>
    <mergeCell ref="AJ39:AJ40"/>
    <mergeCell ref="AJ36:AJ37"/>
    <mergeCell ref="AG40:AH40"/>
    <mergeCell ref="AK39:AL40"/>
    <mergeCell ref="S38:AL38"/>
    <mergeCell ref="S36:S37"/>
    <mergeCell ref="S41:AL41"/>
    <mergeCell ref="AJ42:AJ43"/>
    <mergeCell ref="AK42:AL43"/>
    <mergeCell ref="I41:P43"/>
    <mergeCell ref="W42:X43"/>
    <mergeCell ref="T39:V40"/>
    <mergeCell ref="I44:P46"/>
    <mergeCell ref="O11:S12"/>
    <mergeCell ref="Y13:AC14"/>
    <mergeCell ref="T13:X14"/>
    <mergeCell ref="O13:S14"/>
    <mergeCell ref="Y15:AC16"/>
    <mergeCell ref="T15:X16"/>
    <mergeCell ref="O15:S16"/>
    <mergeCell ref="Y17:AC18"/>
    <mergeCell ref="S39:S40"/>
    <mergeCell ref="W39:X40"/>
    <mergeCell ref="S29:AL29"/>
    <mergeCell ref="AI17:AM18"/>
    <mergeCell ref="AD13:AH14"/>
    <mergeCell ref="AI23:AU24"/>
    <mergeCell ref="AR29:AU31"/>
    <mergeCell ref="AA46:AF46"/>
    <mergeCell ref="AI13:AM14"/>
    <mergeCell ref="AN16:AR16"/>
    <mergeCell ref="Y31:AB31"/>
    <mergeCell ref="Y30:AB30"/>
    <mergeCell ref="AK36:AL37"/>
    <mergeCell ref="Y36:AI36"/>
    <mergeCell ref="Y39:AI39"/>
    <mergeCell ref="AS8:AU10"/>
    <mergeCell ref="A8:I9"/>
    <mergeCell ref="J9:N9"/>
    <mergeCell ref="J8:N8"/>
    <mergeCell ref="O8:S8"/>
    <mergeCell ref="J10:N10"/>
    <mergeCell ref="O10:S10"/>
    <mergeCell ref="T10:X10"/>
    <mergeCell ref="A10:I10"/>
    <mergeCell ref="O9:S9"/>
    <mergeCell ref="T8:AC8"/>
    <mergeCell ref="AD8:AH9"/>
    <mergeCell ref="Y10:AC10"/>
    <mergeCell ref="Q47:R49"/>
    <mergeCell ref="AR32:AU34"/>
    <mergeCell ref="AR35:AU37"/>
    <mergeCell ref="AR38:AU40"/>
    <mergeCell ref="AR41:AU43"/>
    <mergeCell ref="AM44:AQ46"/>
    <mergeCell ref="AR44:AU46"/>
    <mergeCell ref="AR47:AU49"/>
    <mergeCell ref="Q29:R31"/>
    <mergeCell ref="Q32:R34"/>
    <mergeCell ref="Q35:R37"/>
    <mergeCell ref="Q38:R40"/>
    <mergeCell ref="Q41:R43"/>
    <mergeCell ref="AM47:AQ49"/>
    <mergeCell ref="AM29:AQ31"/>
    <mergeCell ref="AM32:AQ34"/>
    <mergeCell ref="AK45:AL46"/>
    <mergeCell ref="S44:AL44"/>
    <mergeCell ref="S45:S46"/>
    <mergeCell ref="AM41:AQ43"/>
    <mergeCell ref="AM35:AQ37"/>
    <mergeCell ref="AM38:AQ40"/>
    <mergeCell ref="W48:X49"/>
    <mergeCell ref="AG37:AH37"/>
    <mergeCell ref="T45:V46"/>
    <mergeCell ref="W45:X46"/>
    <mergeCell ref="Y45:AI45"/>
    <mergeCell ref="AJ45:AJ46"/>
    <mergeCell ref="AC48:AL49"/>
    <mergeCell ref="AC30:AL31"/>
    <mergeCell ref="T9:X9"/>
    <mergeCell ref="Y9:AC9"/>
    <mergeCell ref="AI8:AM8"/>
    <mergeCell ref="AD10:AH10"/>
  </mergeCells>
  <phoneticPr fontId="2"/>
  <pageMargins left="0.47244094488188981" right="0.47244094488188981" top="0.59055118110236227" bottom="0.59055118110236227" header="0.51181102362204722" footer="0.51181102362204722"/>
  <pageSetup paperSize="9" orientation="portrait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U49"/>
  <sheetViews>
    <sheetView workbookViewId="0">
      <selection activeCell="A7" sqref="A7:AU7"/>
    </sheetView>
  </sheetViews>
  <sheetFormatPr defaultRowHeight="13.5"/>
  <cols>
    <col min="1" max="3" width="1.625" style="1" customWidth="1"/>
    <col min="4" max="13" width="2.125" style="1" customWidth="1"/>
    <col min="14" max="14" width="1.625" style="1" customWidth="1"/>
    <col min="15" max="18" width="2.125" style="1" customWidth="1"/>
    <col min="19" max="19" width="1.625" style="1" customWidth="1"/>
    <col min="20" max="23" width="2.125" style="1" customWidth="1"/>
    <col min="24" max="24" width="1.625" style="1" customWidth="1"/>
    <col min="25" max="28" width="2.125" style="1" customWidth="1"/>
    <col min="29" max="29" width="1.625" style="1" customWidth="1"/>
    <col min="30" max="33" width="2.125" style="1" customWidth="1"/>
    <col min="34" max="34" width="1.625" style="1" customWidth="1"/>
    <col min="35" max="38" width="2.125" style="1" customWidth="1"/>
    <col min="39" max="39" width="1.625" style="1" customWidth="1"/>
    <col min="40" max="43" width="2.125" style="1" customWidth="1"/>
    <col min="44" max="44" width="1.625" style="1" customWidth="1"/>
    <col min="45" max="46" width="2.125" style="1" customWidth="1"/>
    <col min="47" max="47" width="2.25" style="1" customWidth="1"/>
    <col min="48" max="16384" width="9" style="1"/>
  </cols>
  <sheetData>
    <row r="1" spans="1:47">
      <c r="B1" s="9" t="s">
        <v>50</v>
      </c>
      <c r="Q1" s="1" t="s">
        <v>61</v>
      </c>
      <c r="S1" s="10"/>
      <c r="T1" s="10"/>
      <c r="U1" s="10"/>
      <c r="V1" s="1" t="s">
        <v>53</v>
      </c>
    </row>
    <row r="2" spans="1:47">
      <c r="Q2" s="1" t="s">
        <v>52</v>
      </c>
      <c r="S2" s="1" t="s">
        <v>54</v>
      </c>
    </row>
    <row r="3" spans="1:47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</row>
    <row r="4" spans="1:47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</row>
    <row r="5" spans="1:47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</row>
    <row r="6" spans="1:47" ht="17.25">
      <c r="A6" s="172" t="s">
        <v>62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</row>
    <row r="7" spans="1:47" ht="17.25">
      <c r="A7" s="218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</row>
    <row r="8" spans="1:47" ht="13.5" customHeight="1">
      <c r="A8" s="82" t="s">
        <v>38</v>
      </c>
      <c r="B8" s="83"/>
      <c r="C8" s="83"/>
      <c r="D8" s="83"/>
      <c r="E8" s="83"/>
      <c r="F8" s="83"/>
      <c r="G8" s="83"/>
      <c r="H8" s="83"/>
      <c r="I8" s="84"/>
      <c r="J8" s="31"/>
      <c r="K8" s="32"/>
      <c r="L8" s="32"/>
      <c r="M8" s="32"/>
      <c r="N8" s="33"/>
      <c r="O8" s="31"/>
      <c r="P8" s="32"/>
      <c r="Q8" s="32"/>
      <c r="R8" s="32"/>
      <c r="S8" s="33"/>
      <c r="T8" s="106"/>
      <c r="U8" s="107"/>
      <c r="V8" s="107"/>
      <c r="W8" s="107"/>
      <c r="X8" s="107"/>
      <c r="Y8" s="107"/>
      <c r="Z8" s="107"/>
      <c r="AA8" s="107"/>
      <c r="AB8" s="107"/>
      <c r="AC8" s="107"/>
      <c r="AD8" s="108" t="s">
        <v>42</v>
      </c>
      <c r="AE8" s="109"/>
      <c r="AF8" s="109"/>
      <c r="AG8" s="109"/>
      <c r="AH8" s="110"/>
      <c r="AI8" s="31"/>
      <c r="AJ8" s="32"/>
      <c r="AK8" s="32"/>
      <c r="AL8" s="32"/>
      <c r="AM8" s="33"/>
      <c r="AN8" s="31" t="s">
        <v>48</v>
      </c>
      <c r="AO8" s="83"/>
      <c r="AP8" s="83"/>
      <c r="AQ8" s="83"/>
      <c r="AR8" s="84"/>
      <c r="AS8" s="82" t="s">
        <v>18</v>
      </c>
      <c r="AT8" s="83"/>
      <c r="AU8" s="84"/>
    </row>
    <row r="9" spans="1:47" ht="57" customHeight="1">
      <c r="A9" s="91"/>
      <c r="B9" s="92"/>
      <c r="C9" s="92"/>
      <c r="D9" s="92"/>
      <c r="E9" s="92"/>
      <c r="F9" s="92"/>
      <c r="G9" s="92"/>
      <c r="H9" s="92"/>
      <c r="I9" s="93"/>
      <c r="J9" s="94" t="s">
        <v>21</v>
      </c>
      <c r="K9" s="95"/>
      <c r="L9" s="95"/>
      <c r="M9" s="95"/>
      <c r="N9" s="96"/>
      <c r="O9" s="94" t="s">
        <v>39</v>
      </c>
      <c r="P9" s="95"/>
      <c r="Q9" s="95"/>
      <c r="R9" s="95"/>
      <c r="S9" s="96"/>
      <c r="T9" s="26" t="s">
        <v>40</v>
      </c>
      <c r="U9" s="27"/>
      <c r="V9" s="27"/>
      <c r="W9" s="27"/>
      <c r="X9" s="28"/>
      <c r="Y9" s="26" t="s">
        <v>41</v>
      </c>
      <c r="Z9" s="29"/>
      <c r="AA9" s="29"/>
      <c r="AB9" s="29"/>
      <c r="AC9" s="30"/>
      <c r="AD9" s="111"/>
      <c r="AE9" s="111"/>
      <c r="AF9" s="111"/>
      <c r="AG9" s="111"/>
      <c r="AH9" s="112"/>
      <c r="AI9" s="94" t="s">
        <v>43</v>
      </c>
      <c r="AJ9" s="95"/>
      <c r="AK9" s="95"/>
      <c r="AL9" s="95"/>
      <c r="AM9" s="96"/>
      <c r="AN9" s="85"/>
      <c r="AO9" s="86"/>
      <c r="AP9" s="86"/>
      <c r="AQ9" s="86"/>
      <c r="AR9" s="87"/>
      <c r="AS9" s="85"/>
      <c r="AT9" s="86"/>
      <c r="AU9" s="87"/>
    </row>
    <row r="10" spans="1:47" ht="33" customHeight="1" thickBot="1">
      <c r="A10" s="103" t="s">
        <v>19</v>
      </c>
      <c r="B10" s="104"/>
      <c r="C10" s="104"/>
      <c r="D10" s="104"/>
      <c r="E10" s="104"/>
      <c r="F10" s="104"/>
      <c r="G10" s="104"/>
      <c r="H10" s="104"/>
      <c r="I10" s="105"/>
      <c r="J10" s="253"/>
      <c r="K10" s="251"/>
      <c r="L10" s="251"/>
      <c r="M10" s="251"/>
      <c r="N10" s="252"/>
      <c r="O10" s="250"/>
      <c r="P10" s="251"/>
      <c r="Q10" s="251"/>
      <c r="R10" s="251"/>
      <c r="S10" s="252"/>
      <c r="T10" s="250"/>
      <c r="U10" s="251"/>
      <c r="V10" s="251"/>
      <c r="W10" s="251"/>
      <c r="X10" s="252"/>
      <c r="Y10" s="250"/>
      <c r="Z10" s="251"/>
      <c r="AA10" s="251"/>
      <c r="AB10" s="251"/>
      <c r="AC10" s="252"/>
      <c r="AD10" s="250"/>
      <c r="AE10" s="251"/>
      <c r="AF10" s="251"/>
      <c r="AG10" s="251"/>
      <c r="AH10" s="252"/>
      <c r="AI10" s="250"/>
      <c r="AJ10" s="251"/>
      <c r="AK10" s="251"/>
      <c r="AL10" s="251"/>
      <c r="AM10" s="252"/>
      <c r="AN10" s="88"/>
      <c r="AO10" s="89"/>
      <c r="AP10" s="89"/>
      <c r="AQ10" s="89"/>
      <c r="AR10" s="90"/>
      <c r="AS10" s="88"/>
      <c r="AT10" s="89"/>
      <c r="AU10" s="90"/>
    </row>
    <row r="11" spans="1:47" ht="16.5" customHeight="1" thickTop="1">
      <c r="A11" s="191" t="s">
        <v>35</v>
      </c>
      <c r="B11" s="192"/>
      <c r="C11" s="209" t="s">
        <v>36</v>
      </c>
      <c r="D11" s="209"/>
      <c r="E11" s="209"/>
      <c r="F11" s="209"/>
      <c r="G11" s="209"/>
      <c r="H11" s="209"/>
      <c r="I11" s="210"/>
      <c r="J11" s="182" t="str">
        <f>AR29</f>
        <v/>
      </c>
      <c r="K11" s="183"/>
      <c r="L11" s="183"/>
      <c r="M11" s="183"/>
      <c r="N11" s="184"/>
      <c r="O11" s="122"/>
      <c r="P11" s="123"/>
      <c r="Q11" s="123"/>
      <c r="R11" s="123"/>
      <c r="S11" s="124"/>
      <c r="T11" s="182" t="str">
        <f>AR35</f>
        <v/>
      </c>
      <c r="U11" s="183"/>
      <c r="V11" s="183"/>
      <c r="W11" s="183"/>
      <c r="X11" s="184"/>
      <c r="Y11" s="182" t="str">
        <f>AR38</f>
        <v/>
      </c>
      <c r="Z11" s="183"/>
      <c r="AA11" s="183"/>
      <c r="AB11" s="183"/>
      <c r="AC11" s="184"/>
      <c r="AD11" s="182" t="str">
        <f>AR44</f>
        <v/>
      </c>
      <c r="AE11" s="183"/>
      <c r="AF11" s="183"/>
      <c r="AG11" s="183"/>
      <c r="AH11" s="184"/>
      <c r="AI11" s="182" t="str">
        <f>AR47</f>
        <v/>
      </c>
      <c r="AJ11" s="183"/>
      <c r="AK11" s="183"/>
      <c r="AL11" s="183"/>
      <c r="AM11" s="184"/>
      <c r="AN11" s="182">
        <f>SUM(J11:AM12)</f>
        <v>0</v>
      </c>
      <c r="AO11" s="199"/>
      <c r="AP11" s="199"/>
      <c r="AQ11" s="199"/>
      <c r="AR11" s="200"/>
      <c r="AS11" s="227"/>
      <c r="AT11" s="228"/>
      <c r="AU11" s="229"/>
    </row>
    <row r="12" spans="1:47" ht="16.5" customHeight="1">
      <c r="A12" s="191"/>
      <c r="B12" s="192"/>
      <c r="C12" s="211"/>
      <c r="D12" s="211"/>
      <c r="E12" s="211"/>
      <c r="F12" s="211"/>
      <c r="G12" s="211"/>
      <c r="H12" s="211"/>
      <c r="I12" s="212"/>
      <c r="J12" s="131"/>
      <c r="K12" s="132"/>
      <c r="L12" s="132"/>
      <c r="M12" s="132"/>
      <c r="N12" s="133"/>
      <c r="O12" s="125"/>
      <c r="P12" s="126"/>
      <c r="Q12" s="126"/>
      <c r="R12" s="126"/>
      <c r="S12" s="127"/>
      <c r="T12" s="131"/>
      <c r="U12" s="132"/>
      <c r="V12" s="132"/>
      <c r="W12" s="132"/>
      <c r="X12" s="133"/>
      <c r="Y12" s="131"/>
      <c r="Z12" s="132"/>
      <c r="AA12" s="132"/>
      <c r="AB12" s="132"/>
      <c r="AC12" s="133"/>
      <c r="AD12" s="131"/>
      <c r="AE12" s="132"/>
      <c r="AF12" s="132"/>
      <c r="AG12" s="132"/>
      <c r="AH12" s="133"/>
      <c r="AI12" s="131"/>
      <c r="AJ12" s="132"/>
      <c r="AK12" s="132"/>
      <c r="AL12" s="132"/>
      <c r="AM12" s="133"/>
      <c r="AN12" s="147">
        <f>ROUNDUP(SUM(J11:AM12),0)</f>
        <v>0</v>
      </c>
      <c r="AO12" s="148"/>
      <c r="AP12" s="148"/>
      <c r="AQ12" s="148"/>
      <c r="AR12" s="149"/>
      <c r="AS12" s="230"/>
      <c r="AT12" s="225"/>
      <c r="AU12" s="226"/>
    </row>
    <row r="13" spans="1:47" ht="16.5" customHeight="1">
      <c r="A13" s="191"/>
      <c r="B13" s="192"/>
      <c r="C13" s="83" t="s">
        <v>32</v>
      </c>
      <c r="D13" s="83"/>
      <c r="E13" s="83"/>
      <c r="F13" s="83"/>
      <c r="G13" s="83"/>
      <c r="H13" s="83"/>
      <c r="I13" s="84"/>
      <c r="J13" s="128" t="str">
        <f>AR29</f>
        <v/>
      </c>
      <c r="K13" s="129"/>
      <c r="L13" s="129"/>
      <c r="M13" s="129"/>
      <c r="N13" s="130"/>
      <c r="O13" s="134"/>
      <c r="P13" s="135"/>
      <c r="Q13" s="135"/>
      <c r="R13" s="135"/>
      <c r="S13" s="136"/>
      <c r="T13" s="128" t="str">
        <f>AR35</f>
        <v/>
      </c>
      <c r="U13" s="129"/>
      <c r="V13" s="129"/>
      <c r="W13" s="129"/>
      <c r="X13" s="130"/>
      <c r="Y13" s="128" t="str">
        <f>AR38</f>
        <v/>
      </c>
      <c r="Z13" s="129"/>
      <c r="AA13" s="129"/>
      <c r="AB13" s="129"/>
      <c r="AC13" s="130"/>
      <c r="AD13" s="128" t="str">
        <f>AR44</f>
        <v/>
      </c>
      <c r="AE13" s="129"/>
      <c r="AF13" s="129"/>
      <c r="AG13" s="129"/>
      <c r="AH13" s="130"/>
      <c r="AI13" s="128" t="str">
        <f>AR47</f>
        <v/>
      </c>
      <c r="AJ13" s="129"/>
      <c r="AK13" s="129"/>
      <c r="AL13" s="129"/>
      <c r="AM13" s="129"/>
      <c r="AN13" s="128">
        <f>SUM(J13:AM14)</f>
        <v>0</v>
      </c>
      <c r="AO13" s="83"/>
      <c r="AP13" s="83"/>
      <c r="AQ13" s="83"/>
      <c r="AR13" s="84"/>
      <c r="AS13" s="223"/>
      <c r="AT13" s="223"/>
      <c r="AU13" s="224"/>
    </row>
    <row r="14" spans="1:47" ht="16.5" customHeight="1">
      <c r="A14" s="191"/>
      <c r="B14" s="192"/>
      <c r="C14" s="92"/>
      <c r="D14" s="92"/>
      <c r="E14" s="92"/>
      <c r="F14" s="92"/>
      <c r="G14" s="92"/>
      <c r="H14" s="92"/>
      <c r="I14" s="93"/>
      <c r="J14" s="131"/>
      <c r="K14" s="132"/>
      <c r="L14" s="132"/>
      <c r="M14" s="132"/>
      <c r="N14" s="133"/>
      <c r="O14" s="125"/>
      <c r="P14" s="126"/>
      <c r="Q14" s="126"/>
      <c r="R14" s="126"/>
      <c r="S14" s="127"/>
      <c r="T14" s="131"/>
      <c r="U14" s="132"/>
      <c r="V14" s="132"/>
      <c r="W14" s="132"/>
      <c r="X14" s="133"/>
      <c r="Y14" s="131"/>
      <c r="Z14" s="132"/>
      <c r="AA14" s="132"/>
      <c r="AB14" s="132"/>
      <c r="AC14" s="133"/>
      <c r="AD14" s="131"/>
      <c r="AE14" s="132"/>
      <c r="AF14" s="132"/>
      <c r="AG14" s="132"/>
      <c r="AH14" s="133"/>
      <c r="AI14" s="131"/>
      <c r="AJ14" s="132"/>
      <c r="AK14" s="132"/>
      <c r="AL14" s="132"/>
      <c r="AM14" s="132"/>
      <c r="AN14" s="147">
        <f>ROUNDUP(SUM(J13:AM14),0)</f>
        <v>0</v>
      </c>
      <c r="AO14" s="148"/>
      <c r="AP14" s="148"/>
      <c r="AQ14" s="148"/>
      <c r="AR14" s="149"/>
      <c r="AS14" s="225"/>
      <c r="AT14" s="225"/>
      <c r="AU14" s="226"/>
    </row>
    <row r="15" spans="1:47" ht="16.5" customHeight="1">
      <c r="A15" s="191"/>
      <c r="B15" s="192"/>
      <c r="C15" s="83" t="s">
        <v>33</v>
      </c>
      <c r="D15" s="83"/>
      <c r="E15" s="83"/>
      <c r="F15" s="83"/>
      <c r="G15" s="83"/>
      <c r="H15" s="83"/>
      <c r="I15" s="84"/>
      <c r="J15" s="128" t="str">
        <f>AR29</f>
        <v/>
      </c>
      <c r="K15" s="129"/>
      <c r="L15" s="129"/>
      <c r="M15" s="129"/>
      <c r="N15" s="130"/>
      <c r="O15" s="128" t="str">
        <f>AR32</f>
        <v/>
      </c>
      <c r="P15" s="129"/>
      <c r="Q15" s="129"/>
      <c r="R15" s="129"/>
      <c r="S15" s="130"/>
      <c r="T15" s="128" t="str">
        <f>AR35</f>
        <v/>
      </c>
      <c r="U15" s="129"/>
      <c r="V15" s="129"/>
      <c r="W15" s="129"/>
      <c r="X15" s="130"/>
      <c r="Y15" s="128" t="str">
        <f>AR38</f>
        <v/>
      </c>
      <c r="Z15" s="129"/>
      <c r="AA15" s="129"/>
      <c r="AB15" s="129"/>
      <c r="AC15" s="130"/>
      <c r="AD15" s="128" t="str">
        <f>AR44</f>
        <v/>
      </c>
      <c r="AE15" s="129"/>
      <c r="AF15" s="129"/>
      <c r="AG15" s="129"/>
      <c r="AH15" s="130"/>
      <c r="AI15" s="128" t="str">
        <f>AR47</f>
        <v/>
      </c>
      <c r="AJ15" s="129"/>
      <c r="AK15" s="129"/>
      <c r="AL15" s="129"/>
      <c r="AM15" s="129"/>
      <c r="AN15" s="128">
        <f>SUM(J15:AM16)</f>
        <v>0</v>
      </c>
      <c r="AO15" s="83"/>
      <c r="AP15" s="83"/>
      <c r="AQ15" s="83"/>
      <c r="AR15" s="84"/>
      <c r="AS15" s="223"/>
      <c r="AT15" s="223"/>
      <c r="AU15" s="224"/>
    </row>
    <row r="16" spans="1:47" ht="16.5" customHeight="1">
      <c r="A16" s="191"/>
      <c r="B16" s="192"/>
      <c r="C16" s="92"/>
      <c r="D16" s="92"/>
      <c r="E16" s="92"/>
      <c r="F16" s="92"/>
      <c r="G16" s="92"/>
      <c r="H16" s="92"/>
      <c r="I16" s="93"/>
      <c r="J16" s="131"/>
      <c r="K16" s="132"/>
      <c r="L16" s="132"/>
      <c r="M16" s="132"/>
      <c r="N16" s="133"/>
      <c r="O16" s="131"/>
      <c r="P16" s="132"/>
      <c r="Q16" s="132"/>
      <c r="R16" s="132"/>
      <c r="S16" s="133"/>
      <c r="T16" s="131"/>
      <c r="U16" s="132"/>
      <c r="V16" s="132"/>
      <c r="W16" s="132"/>
      <c r="X16" s="133"/>
      <c r="Y16" s="131"/>
      <c r="Z16" s="132"/>
      <c r="AA16" s="132"/>
      <c r="AB16" s="132"/>
      <c r="AC16" s="133"/>
      <c r="AD16" s="131"/>
      <c r="AE16" s="132"/>
      <c r="AF16" s="132"/>
      <c r="AG16" s="132"/>
      <c r="AH16" s="133"/>
      <c r="AI16" s="131"/>
      <c r="AJ16" s="132"/>
      <c r="AK16" s="132"/>
      <c r="AL16" s="132"/>
      <c r="AM16" s="132"/>
      <c r="AN16" s="147">
        <f>ROUNDUP(SUM(J15:AM16),0)</f>
        <v>0</v>
      </c>
      <c r="AO16" s="148"/>
      <c r="AP16" s="148"/>
      <c r="AQ16" s="148"/>
      <c r="AR16" s="149"/>
      <c r="AS16" s="225"/>
      <c r="AT16" s="225"/>
      <c r="AU16" s="226"/>
    </row>
    <row r="17" spans="1:47" ht="16.5" customHeight="1">
      <c r="A17" s="191"/>
      <c r="B17" s="192"/>
      <c r="C17" s="83" t="s">
        <v>34</v>
      </c>
      <c r="D17" s="83"/>
      <c r="E17" s="83"/>
      <c r="F17" s="83"/>
      <c r="G17" s="83"/>
      <c r="H17" s="83"/>
      <c r="I17" s="84"/>
      <c r="J17" s="128" t="str">
        <f>AR29</f>
        <v/>
      </c>
      <c r="K17" s="129"/>
      <c r="L17" s="129"/>
      <c r="M17" s="129"/>
      <c r="N17" s="130"/>
      <c r="O17" s="128" t="str">
        <f>AR32</f>
        <v/>
      </c>
      <c r="P17" s="129"/>
      <c r="Q17" s="129"/>
      <c r="R17" s="129"/>
      <c r="S17" s="130"/>
      <c r="T17" s="128" t="str">
        <f>AR35</f>
        <v/>
      </c>
      <c r="U17" s="129"/>
      <c r="V17" s="129"/>
      <c r="W17" s="129"/>
      <c r="X17" s="130"/>
      <c r="Y17" s="128" t="str">
        <f>AR38</f>
        <v/>
      </c>
      <c r="Z17" s="129"/>
      <c r="AA17" s="129"/>
      <c r="AB17" s="129"/>
      <c r="AC17" s="130"/>
      <c r="AD17" s="128" t="str">
        <f>AR44</f>
        <v/>
      </c>
      <c r="AE17" s="129"/>
      <c r="AF17" s="129"/>
      <c r="AG17" s="129"/>
      <c r="AH17" s="130"/>
      <c r="AI17" s="128" t="str">
        <f>AR47</f>
        <v/>
      </c>
      <c r="AJ17" s="129"/>
      <c r="AK17" s="129"/>
      <c r="AL17" s="129"/>
      <c r="AM17" s="129"/>
      <c r="AN17" s="128">
        <f>SUM(J17:AM18)</f>
        <v>0</v>
      </c>
      <c r="AO17" s="83"/>
      <c r="AP17" s="83"/>
      <c r="AQ17" s="83"/>
      <c r="AR17" s="84"/>
      <c r="AS17" s="223"/>
      <c r="AT17" s="223"/>
      <c r="AU17" s="224"/>
    </row>
    <row r="18" spans="1:47" ht="16.5" customHeight="1">
      <c r="A18" s="191"/>
      <c r="B18" s="192"/>
      <c r="C18" s="92"/>
      <c r="D18" s="92"/>
      <c r="E18" s="92"/>
      <c r="F18" s="92"/>
      <c r="G18" s="92"/>
      <c r="H18" s="92"/>
      <c r="I18" s="93"/>
      <c r="J18" s="131"/>
      <c r="K18" s="132"/>
      <c r="L18" s="132"/>
      <c r="M18" s="132"/>
      <c r="N18" s="133"/>
      <c r="O18" s="131"/>
      <c r="P18" s="132"/>
      <c r="Q18" s="132"/>
      <c r="R18" s="132"/>
      <c r="S18" s="133"/>
      <c r="T18" s="131"/>
      <c r="U18" s="132"/>
      <c r="V18" s="132"/>
      <c r="W18" s="132"/>
      <c r="X18" s="133"/>
      <c r="Y18" s="131"/>
      <c r="Z18" s="132"/>
      <c r="AA18" s="132"/>
      <c r="AB18" s="132"/>
      <c r="AC18" s="133"/>
      <c r="AD18" s="131"/>
      <c r="AE18" s="132"/>
      <c r="AF18" s="132"/>
      <c r="AG18" s="132"/>
      <c r="AH18" s="133"/>
      <c r="AI18" s="131"/>
      <c r="AJ18" s="132"/>
      <c r="AK18" s="132"/>
      <c r="AL18" s="132"/>
      <c r="AM18" s="132"/>
      <c r="AN18" s="147">
        <f>ROUNDUP(SUM(J17:AM18),0)</f>
        <v>0</v>
      </c>
      <c r="AO18" s="148"/>
      <c r="AP18" s="148"/>
      <c r="AQ18" s="148"/>
      <c r="AR18" s="149"/>
      <c r="AS18" s="225"/>
      <c r="AT18" s="225"/>
      <c r="AU18" s="226"/>
    </row>
    <row r="19" spans="1:47" ht="16.5" customHeight="1">
      <c r="A19" s="191"/>
      <c r="B19" s="192"/>
      <c r="C19" s="214" t="s">
        <v>20</v>
      </c>
      <c r="D19" s="214"/>
      <c r="E19" s="214"/>
      <c r="F19" s="214"/>
      <c r="G19" s="214"/>
      <c r="H19" s="214"/>
      <c r="I19" s="215"/>
      <c r="J19" s="128" t="str">
        <f>AR29</f>
        <v/>
      </c>
      <c r="K19" s="129"/>
      <c r="L19" s="129"/>
      <c r="M19" s="129"/>
      <c r="N19" s="130"/>
      <c r="O19" s="134"/>
      <c r="P19" s="135"/>
      <c r="Q19" s="135"/>
      <c r="R19" s="135"/>
      <c r="S19" s="136"/>
      <c r="T19" s="134"/>
      <c r="U19" s="135"/>
      <c r="V19" s="135"/>
      <c r="W19" s="135"/>
      <c r="X19" s="136"/>
      <c r="Y19" s="128" t="str">
        <f>AR38</f>
        <v/>
      </c>
      <c r="Z19" s="129"/>
      <c r="AA19" s="129"/>
      <c r="AB19" s="129"/>
      <c r="AC19" s="130"/>
      <c r="AD19" s="128" t="str">
        <f>AR41</f>
        <v/>
      </c>
      <c r="AE19" s="129"/>
      <c r="AF19" s="129"/>
      <c r="AG19" s="129"/>
      <c r="AH19" s="130"/>
      <c r="AI19" s="128" t="str">
        <f>AR47</f>
        <v/>
      </c>
      <c r="AJ19" s="129"/>
      <c r="AK19" s="129"/>
      <c r="AL19" s="129"/>
      <c r="AM19" s="129"/>
      <c r="AN19" s="128">
        <f>SUM(J19:AM20)</f>
        <v>0</v>
      </c>
      <c r="AO19" s="83"/>
      <c r="AP19" s="83"/>
      <c r="AQ19" s="83"/>
      <c r="AR19" s="84"/>
      <c r="AS19" s="223"/>
      <c r="AT19" s="223"/>
      <c r="AU19" s="224"/>
    </row>
    <row r="20" spans="1:47" ht="16.5" customHeight="1">
      <c r="A20" s="191"/>
      <c r="B20" s="192"/>
      <c r="C20" s="216"/>
      <c r="D20" s="216"/>
      <c r="E20" s="216"/>
      <c r="F20" s="216"/>
      <c r="G20" s="216"/>
      <c r="H20" s="216"/>
      <c r="I20" s="217"/>
      <c r="J20" s="131"/>
      <c r="K20" s="132"/>
      <c r="L20" s="132"/>
      <c r="M20" s="132"/>
      <c r="N20" s="133"/>
      <c r="O20" s="125"/>
      <c r="P20" s="126"/>
      <c r="Q20" s="126"/>
      <c r="R20" s="126"/>
      <c r="S20" s="127"/>
      <c r="T20" s="125"/>
      <c r="U20" s="126"/>
      <c r="V20" s="126"/>
      <c r="W20" s="126"/>
      <c r="X20" s="127"/>
      <c r="Y20" s="131"/>
      <c r="Z20" s="132"/>
      <c r="AA20" s="132"/>
      <c r="AB20" s="132"/>
      <c r="AC20" s="133"/>
      <c r="AD20" s="131"/>
      <c r="AE20" s="132"/>
      <c r="AF20" s="132"/>
      <c r="AG20" s="132"/>
      <c r="AH20" s="133"/>
      <c r="AI20" s="131"/>
      <c r="AJ20" s="132"/>
      <c r="AK20" s="132"/>
      <c r="AL20" s="132"/>
      <c r="AM20" s="132"/>
      <c r="AN20" s="147">
        <f>ROUNDUP(SUM(J19:AM20),0)</f>
        <v>0</v>
      </c>
      <c r="AO20" s="148"/>
      <c r="AP20" s="148"/>
      <c r="AQ20" s="148"/>
      <c r="AR20" s="149"/>
      <c r="AS20" s="225"/>
      <c r="AT20" s="225"/>
      <c r="AU20" s="226"/>
    </row>
    <row r="21" spans="1:47" ht="16.5" customHeight="1">
      <c r="A21" s="191"/>
      <c r="B21" s="192"/>
      <c r="C21" s="82" t="s">
        <v>55</v>
      </c>
      <c r="D21" s="83"/>
      <c r="E21" s="83"/>
      <c r="F21" s="83"/>
      <c r="G21" s="83"/>
      <c r="H21" s="83"/>
      <c r="I21" s="84"/>
      <c r="J21" s="128" t="str">
        <f>AR29</f>
        <v/>
      </c>
      <c r="K21" s="129"/>
      <c r="L21" s="129"/>
      <c r="M21" s="129"/>
      <c r="N21" s="130"/>
      <c r="O21" s="134"/>
      <c r="P21" s="135"/>
      <c r="Q21" s="135"/>
      <c r="R21" s="135"/>
      <c r="S21" s="136"/>
      <c r="T21" s="128" t="str">
        <f>AR35</f>
        <v/>
      </c>
      <c r="U21" s="129"/>
      <c r="V21" s="129"/>
      <c r="W21" s="129"/>
      <c r="X21" s="130"/>
      <c r="Y21" s="128" t="str">
        <f>AR38</f>
        <v/>
      </c>
      <c r="Z21" s="129"/>
      <c r="AA21" s="129"/>
      <c r="AB21" s="129"/>
      <c r="AC21" s="130"/>
      <c r="AD21" s="128" t="str">
        <f>AR44</f>
        <v/>
      </c>
      <c r="AE21" s="129"/>
      <c r="AF21" s="129"/>
      <c r="AG21" s="129"/>
      <c r="AH21" s="130"/>
      <c r="AI21" s="128" t="str">
        <f>AR47</f>
        <v/>
      </c>
      <c r="AJ21" s="129"/>
      <c r="AK21" s="129"/>
      <c r="AL21" s="129"/>
      <c r="AM21" s="129"/>
      <c r="AN21" s="128">
        <f>SUM(J21:AM22)</f>
        <v>0</v>
      </c>
      <c r="AO21" s="83"/>
      <c r="AP21" s="83"/>
      <c r="AQ21" s="83"/>
      <c r="AR21" s="84"/>
      <c r="AS21" s="223"/>
      <c r="AT21" s="223"/>
      <c r="AU21" s="224"/>
    </row>
    <row r="22" spans="1:47" ht="16.5" customHeight="1">
      <c r="A22" s="193"/>
      <c r="B22" s="194"/>
      <c r="C22" s="91"/>
      <c r="D22" s="92"/>
      <c r="E22" s="92"/>
      <c r="F22" s="92"/>
      <c r="G22" s="92"/>
      <c r="H22" s="92"/>
      <c r="I22" s="93"/>
      <c r="J22" s="131"/>
      <c r="K22" s="132"/>
      <c r="L22" s="132"/>
      <c r="M22" s="132"/>
      <c r="N22" s="133"/>
      <c r="O22" s="125"/>
      <c r="P22" s="126"/>
      <c r="Q22" s="126"/>
      <c r="R22" s="126"/>
      <c r="S22" s="127"/>
      <c r="T22" s="131"/>
      <c r="U22" s="132"/>
      <c r="V22" s="132"/>
      <c r="W22" s="132"/>
      <c r="X22" s="133"/>
      <c r="Y22" s="131"/>
      <c r="Z22" s="132"/>
      <c r="AA22" s="132"/>
      <c r="AB22" s="132"/>
      <c r="AC22" s="133"/>
      <c r="AD22" s="131"/>
      <c r="AE22" s="132"/>
      <c r="AF22" s="132"/>
      <c r="AG22" s="132"/>
      <c r="AH22" s="133"/>
      <c r="AI22" s="131"/>
      <c r="AJ22" s="132"/>
      <c r="AK22" s="132"/>
      <c r="AL22" s="132"/>
      <c r="AM22" s="132"/>
      <c r="AN22" s="147">
        <f>ROUNDUP(SUM(J21:AM22),0)</f>
        <v>0</v>
      </c>
      <c r="AO22" s="148"/>
      <c r="AP22" s="148"/>
      <c r="AQ22" s="148"/>
      <c r="AR22" s="149"/>
      <c r="AS22" s="225"/>
      <c r="AT22" s="225"/>
      <c r="AU22" s="226"/>
    </row>
    <row r="23" spans="1:47" ht="15" customHeight="1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5" t="s">
        <v>56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83" t="s">
        <v>49</v>
      </c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</row>
    <row r="24" spans="1:47" ht="15" customHeight="1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5" t="s">
        <v>57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1:47" ht="15" customHeight="1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5" t="s">
        <v>57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" customHeight="1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5" t="s">
        <v>57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5" t="s">
        <v>57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ht="32.25" customHeight="1">
      <c r="A28" s="179" t="s">
        <v>0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1"/>
      <c r="Q28" s="177" t="s">
        <v>22</v>
      </c>
      <c r="R28" s="178"/>
      <c r="S28" s="179" t="s">
        <v>3</v>
      </c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8" t="s">
        <v>1</v>
      </c>
      <c r="AN28" s="189"/>
      <c r="AO28" s="189"/>
      <c r="AP28" s="189"/>
      <c r="AQ28" s="190"/>
      <c r="AR28" s="174" t="s">
        <v>27</v>
      </c>
      <c r="AS28" s="175"/>
      <c r="AT28" s="175"/>
      <c r="AU28" s="176"/>
    </row>
    <row r="29" spans="1:47" ht="11.1" customHeight="1">
      <c r="A29" s="151" t="s">
        <v>24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3"/>
      <c r="Q29" s="37" t="str">
        <f>IF(T30&gt;0,"○","")</f>
        <v/>
      </c>
      <c r="R29" s="38"/>
      <c r="S29" s="145" t="s">
        <v>2</v>
      </c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70"/>
      <c r="AN29" s="71"/>
      <c r="AO29" s="71"/>
      <c r="AP29" s="71"/>
      <c r="AQ29" s="72"/>
      <c r="AR29" s="52" t="str">
        <f>IF(T30=0,"",IF(T30="","",IF(T30&gt;0,T30/Y31)))</f>
        <v/>
      </c>
      <c r="AS29" s="53"/>
      <c r="AT29" s="53"/>
      <c r="AU29" s="54"/>
    </row>
    <row r="30" spans="1:47" ht="11.1" customHeight="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6"/>
      <c r="Q30" s="39"/>
      <c r="R30" s="40"/>
      <c r="S30" s="65" t="s">
        <v>4</v>
      </c>
      <c r="T30" s="239"/>
      <c r="U30" s="239"/>
      <c r="V30" s="239"/>
      <c r="W30" s="231" t="s">
        <v>58</v>
      </c>
      <c r="X30" s="231"/>
      <c r="Y30" s="246">
        <v>1</v>
      </c>
      <c r="Z30" s="246"/>
      <c r="AA30" s="246"/>
      <c r="AB30" s="246"/>
      <c r="AC30" s="247"/>
      <c r="AD30" s="247"/>
      <c r="AE30" s="247"/>
      <c r="AF30" s="247"/>
      <c r="AG30" s="247"/>
      <c r="AH30" s="247"/>
      <c r="AI30" s="247"/>
      <c r="AJ30" s="247"/>
      <c r="AK30" s="247"/>
      <c r="AL30" s="248"/>
      <c r="AM30" s="73"/>
      <c r="AN30" s="74"/>
      <c r="AO30" s="74"/>
      <c r="AP30" s="74"/>
      <c r="AQ30" s="75"/>
      <c r="AR30" s="55"/>
      <c r="AS30" s="56"/>
      <c r="AT30" s="56"/>
      <c r="AU30" s="57"/>
    </row>
    <row r="31" spans="1:47" ht="11.25" customHeight="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9"/>
      <c r="Q31" s="41"/>
      <c r="R31" s="42"/>
      <c r="S31" s="68"/>
      <c r="T31" s="240"/>
      <c r="U31" s="240"/>
      <c r="V31" s="240"/>
      <c r="W31" s="232"/>
      <c r="X31" s="232"/>
      <c r="Y31" s="245">
        <v>20000</v>
      </c>
      <c r="Z31" s="245"/>
      <c r="AA31" s="245"/>
      <c r="AB31" s="245"/>
      <c r="AC31" s="246"/>
      <c r="AD31" s="246"/>
      <c r="AE31" s="246"/>
      <c r="AF31" s="246"/>
      <c r="AG31" s="246"/>
      <c r="AH31" s="246"/>
      <c r="AI31" s="246"/>
      <c r="AJ31" s="246"/>
      <c r="AK31" s="246"/>
      <c r="AL31" s="249"/>
      <c r="AM31" s="76"/>
      <c r="AN31" s="77"/>
      <c r="AO31" s="77"/>
      <c r="AP31" s="77"/>
      <c r="AQ31" s="78"/>
      <c r="AR31" s="58"/>
      <c r="AS31" s="59"/>
      <c r="AT31" s="59"/>
      <c r="AU31" s="60"/>
    </row>
    <row r="32" spans="1:47" ht="11.1" customHeight="1">
      <c r="A32" s="113" t="s">
        <v>25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5"/>
      <c r="Q32" s="37" t="str">
        <f>IF(T33&gt;0,"○","")</f>
        <v/>
      </c>
      <c r="R32" s="38"/>
      <c r="S32" s="61" t="s">
        <v>2</v>
      </c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3"/>
      <c r="AM32" s="70"/>
      <c r="AN32" s="71"/>
      <c r="AO32" s="71"/>
      <c r="AP32" s="71"/>
      <c r="AQ32" s="72"/>
      <c r="AR32" s="52" t="str">
        <f>IF(T33=0,"",IF(T33="","",IF(T33&gt;0,T33/100/AG34)))</f>
        <v/>
      </c>
      <c r="AS32" s="53"/>
      <c r="AT32" s="53"/>
      <c r="AU32" s="54"/>
    </row>
    <row r="33" spans="1:47" ht="11.1" customHeight="1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8"/>
      <c r="Q33" s="39"/>
      <c r="R33" s="40"/>
      <c r="S33" s="231" t="s">
        <v>4</v>
      </c>
      <c r="T33" s="239"/>
      <c r="U33" s="239"/>
      <c r="V33" s="239"/>
      <c r="W33" s="231" t="s">
        <v>58</v>
      </c>
      <c r="X33" s="231"/>
      <c r="Y33" s="77">
        <v>1</v>
      </c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4"/>
      <c r="AK33" s="65"/>
      <c r="AL33" s="19"/>
      <c r="AM33" s="73"/>
      <c r="AN33" s="74"/>
      <c r="AO33" s="74"/>
      <c r="AP33" s="74"/>
      <c r="AQ33" s="75"/>
      <c r="AR33" s="55"/>
      <c r="AS33" s="56"/>
      <c r="AT33" s="56"/>
      <c r="AU33" s="57"/>
    </row>
    <row r="34" spans="1:47" ht="11.25" customHeight="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  <c r="Q34" s="41"/>
      <c r="R34" s="42"/>
      <c r="S34" s="232"/>
      <c r="T34" s="240"/>
      <c r="U34" s="240"/>
      <c r="V34" s="240"/>
      <c r="W34" s="232"/>
      <c r="X34" s="232"/>
      <c r="Y34" s="77" t="s">
        <v>44</v>
      </c>
      <c r="Z34" s="77"/>
      <c r="AA34" s="77"/>
      <c r="AB34" s="77"/>
      <c r="AC34" s="77"/>
      <c r="AD34" s="77"/>
      <c r="AE34" s="77"/>
      <c r="AF34" s="77"/>
      <c r="AG34" s="238"/>
      <c r="AH34" s="238"/>
      <c r="AI34" s="7" t="s">
        <v>7</v>
      </c>
      <c r="AJ34" s="77"/>
      <c r="AK34" s="68"/>
      <c r="AL34" s="18"/>
      <c r="AM34" s="76"/>
      <c r="AN34" s="77"/>
      <c r="AO34" s="77"/>
      <c r="AP34" s="77"/>
      <c r="AQ34" s="78"/>
      <c r="AR34" s="58"/>
      <c r="AS34" s="59"/>
      <c r="AT34" s="59"/>
      <c r="AU34" s="60"/>
    </row>
    <row r="35" spans="1:47" ht="11.1" customHeight="1">
      <c r="A35" s="203"/>
      <c r="B35" s="151" t="s">
        <v>28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3"/>
      <c r="Q35" s="37" t="str">
        <f>IF(T36&gt;0,"○","")</f>
        <v/>
      </c>
      <c r="R35" s="38"/>
      <c r="S35" s="62" t="s">
        <v>2</v>
      </c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1" t="s">
        <v>59</v>
      </c>
      <c r="AN35" s="62"/>
      <c r="AO35" s="62"/>
      <c r="AP35" s="62"/>
      <c r="AQ35" s="63"/>
      <c r="AR35" s="52" t="str">
        <f>IF(T36=0,"",IF(T36="","",IF(T36&gt;0,T36/Y37/AG37/4)))</f>
        <v/>
      </c>
      <c r="AS35" s="53"/>
      <c r="AT35" s="53"/>
      <c r="AU35" s="54"/>
    </row>
    <row r="36" spans="1:47" ht="11.1" customHeight="1">
      <c r="A36" s="204"/>
      <c r="B36" s="154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6"/>
      <c r="Q36" s="39"/>
      <c r="R36" s="40"/>
      <c r="S36" s="65" t="s">
        <v>4</v>
      </c>
      <c r="T36" s="233"/>
      <c r="U36" s="233"/>
      <c r="V36" s="233"/>
      <c r="W36" s="231" t="s">
        <v>58</v>
      </c>
      <c r="X36" s="231"/>
      <c r="Y36" s="77">
        <v>1</v>
      </c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4" t="s">
        <v>5</v>
      </c>
      <c r="AK36" s="236" t="s">
        <v>12</v>
      </c>
      <c r="AL36" s="236"/>
      <c r="AM36" s="64"/>
      <c r="AN36" s="65"/>
      <c r="AO36" s="65"/>
      <c r="AP36" s="65"/>
      <c r="AQ36" s="66"/>
      <c r="AR36" s="55"/>
      <c r="AS36" s="56"/>
      <c r="AT36" s="56"/>
      <c r="AU36" s="57"/>
    </row>
    <row r="37" spans="1:47" ht="11.25" customHeight="1">
      <c r="A37" s="204"/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9"/>
      <c r="Q37" s="41"/>
      <c r="R37" s="42"/>
      <c r="S37" s="68"/>
      <c r="T37" s="234"/>
      <c r="U37" s="234"/>
      <c r="V37" s="234"/>
      <c r="W37" s="232"/>
      <c r="X37" s="232"/>
      <c r="Y37" s="146">
        <v>40</v>
      </c>
      <c r="Z37" s="146"/>
      <c r="AA37" s="235" t="s">
        <v>17</v>
      </c>
      <c r="AB37" s="235"/>
      <c r="AC37" s="235"/>
      <c r="AD37" s="235"/>
      <c r="AE37" s="235"/>
      <c r="AF37" s="235"/>
      <c r="AG37" s="238"/>
      <c r="AH37" s="238"/>
      <c r="AI37" s="8" t="s">
        <v>7</v>
      </c>
      <c r="AJ37" s="77"/>
      <c r="AK37" s="237"/>
      <c r="AL37" s="237"/>
      <c r="AM37" s="67"/>
      <c r="AN37" s="68"/>
      <c r="AO37" s="68"/>
      <c r="AP37" s="68"/>
      <c r="AQ37" s="69"/>
      <c r="AR37" s="58"/>
      <c r="AS37" s="59"/>
      <c r="AT37" s="59"/>
      <c r="AU37" s="60"/>
    </row>
    <row r="38" spans="1:47" ht="11.1" customHeight="1">
      <c r="A38" s="204"/>
      <c r="B38" s="151" t="s">
        <v>29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3"/>
      <c r="Q38" s="37" t="str">
        <f>IF(T39&gt;0,"○","")</f>
        <v/>
      </c>
      <c r="R38" s="38"/>
      <c r="S38" s="62" t="s">
        <v>2</v>
      </c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1" t="s">
        <v>11</v>
      </c>
      <c r="AN38" s="62"/>
      <c r="AO38" s="62"/>
      <c r="AP38" s="62"/>
      <c r="AQ38" s="63"/>
      <c r="AR38" s="52" t="str">
        <f>IF(T39=0,"",IF(T39="","",IF(T39&gt;0,T39/Y40/AG40/4/4*3)))</f>
        <v/>
      </c>
      <c r="AS38" s="53"/>
      <c r="AT38" s="53"/>
      <c r="AU38" s="54"/>
    </row>
    <row r="39" spans="1:47" ht="11.1" customHeight="1">
      <c r="A39" s="204"/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6"/>
      <c r="Q39" s="39"/>
      <c r="R39" s="40"/>
      <c r="S39" s="65" t="s">
        <v>4</v>
      </c>
      <c r="T39" s="233"/>
      <c r="U39" s="233"/>
      <c r="V39" s="233"/>
      <c r="W39" s="231" t="s">
        <v>58</v>
      </c>
      <c r="X39" s="231"/>
      <c r="Y39" s="77">
        <v>1</v>
      </c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241" t="s">
        <v>60</v>
      </c>
      <c r="AK39" s="241"/>
      <c r="AL39" s="242"/>
      <c r="AM39" s="64"/>
      <c r="AN39" s="65"/>
      <c r="AO39" s="65"/>
      <c r="AP39" s="65"/>
      <c r="AQ39" s="66"/>
      <c r="AR39" s="55"/>
      <c r="AS39" s="56"/>
      <c r="AT39" s="56"/>
      <c r="AU39" s="57"/>
    </row>
    <row r="40" spans="1:47" ht="11.25" customHeight="1">
      <c r="A40" s="204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9"/>
      <c r="Q40" s="41"/>
      <c r="R40" s="42"/>
      <c r="S40" s="68"/>
      <c r="T40" s="234"/>
      <c r="U40" s="234"/>
      <c r="V40" s="234"/>
      <c r="W40" s="232"/>
      <c r="X40" s="232"/>
      <c r="Y40" s="146">
        <v>25</v>
      </c>
      <c r="Z40" s="146"/>
      <c r="AA40" s="235" t="s">
        <v>17</v>
      </c>
      <c r="AB40" s="235"/>
      <c r="AC40" s="235"/>
      <c r="AD40" s="235"/>
      <c r="AE40" s="235"/>
      <c r="AF40" s="235"/>
      <c r="AG40" s="238"/>
      <c r="AH40" s="238"/>
      <c r="AI40" s="6" t="s">
        <v>7</v>
      </c>
      <c r="AJ40" s="243"/>
      <c r="AK40" s="243"/>
      <c r="AL40" s="244"/>
      <c r="AM40" s="67"/>
      <c r="AN40" s="68"/>
      <c r="AO40" s="68"/>
      <c r="AP40" s="68"/>
      <c r="AQ40" s="69"/>
      <c r="AR40" s="58"/>
      <c r="AS40" s="59"/>
      <c r="AT40" s="59"/>
      <c r="AU40" s="60"/>
    </row>
    <row r="41" spans="1:47" ht="11.1" customHeight="1">
      <c r="A41" s="116" t="s">
        <v>30</v>
      </c>
      <c r="B41" s="117"/>
      <c r="C41" s="117"/>
      <c r="D41" s="117"/>
      <c r="E41" s="117"/>
      <c r="F41" s="117"/>
      <c r="G41" s="117"/>
      <c r="H41" s="118"/>
      <c r="I41" s="165" t="s">
        <v>20</v>
      </c>
      <c r="J41" s="166"/>
      <c r="K41" s="166"/>
      <c r="L41" s="166"/>
      <c r="M41" s="166"/>
      <c r="N41" s="166"/>
      <c r="O41" s="166"/>
      <c r="P41" s="167"/>
      <c r="Q41" s="37" t="str">
        <f>IF(T42&gt;0,"○","")</f>
        <v/>
      </c>
      <c r="R41" s="38"/>
      <c r="S41" s="145" t="s">
        <v>2</v>
      </c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61" t="s">
        <v>11</v>
      </c>
      <c r="AN41" s="62"/>
      <c r="AO41" s="62"/>
      <c r="AP41" s="62"/>
      <c r="AQ41" s="63"/>
      <c r="AR41" s="52" t="str">
        <f>IF(T42=0,"",IF(T42="","",IF(T42&gt;0,T42/Y43/AG43/4/4*3)))</f>
        <v/>
      </c>
      <c r="AS41" s="53"/>
      <c r="AT41" s="53"/>
      <c r="AU41" s="54"/>
    </row>
    <row r="42" spans="1:47" ht="11.1" customHeight="1">
      <c r="A42" s="116"/>
      <c r="B42" s="117"/>
      <c r="C42" s="117"/>
      <c r="D42" s="117"/>
      <c r="E42" s="117"/>
      <c r="F42" s="117"/>
      <c r="G42" s="117"/>
      <c r="H42" s="118"/>
      <c r="I42" s="165"/>
      <c r="J42" s="166"/>
      <c r="K42" s="166"/>
      <c r="L42" s="166"/>
      <c r="M42" s="166"/>
      <c r="N42" s="166"/>
      <c r="O42" s="166"/>
      <c r="P42" s="167"/>
      <c r="Q42" s="39"/>
      <c r="R42" s="40"/>
      <c r="S42" s="231" t="s">
        <v>4</v>
      </c>
      <c r="T42" s="233"/>
      <c r="U42" s="233"/>
      <c r="V42" s="233"/>
      <c r="W42" s="231" t="s">
        <v>58</v>
      </c>
      <c r="X42" s="231"/>
      <c r="Y42" s="77">
        <v>1</v>
      </c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241" t="s">
        <v>60</v>
      </c>
      <c r="AK42" s="241"/>
      <c r="AL42" s="242"/>
      <c r="AM42" s="64"/>
      <c r="AN42" s="65"/>
      <c r="AO42" s="65"/>
      <c r="AP42" s="65"/>
      <c r="AQ42" s="66"/>
      <c r="AR42" s="55"/>
      <c r="AS42" s="56"/>
      <c r="AT42" s="56"/>
      <c r="AU42" s="57"/>
    </row>
    <row r="43" spans="1:47" ht="11.25" customHeight="1">
      <c r="A43" s="116"/>
      <c r="B43" s="117"/>
      <c r="C43" s="117"/>
      <c r="D43" s="117"/>
      <c r="E43" s="117"/>
      <c r="F43" s="117"/>
      <c r="G43" s="117"/>
      <c r="H43" s="118"/>
      <c r="I43" s="168"/>
      <c r="J43" s="169"/>
      <c r="K43" s="169"/>
      <c r="L43" s="169"/>
      <c r="M43" s="169"/>
      <c r="N43" s="169"/>
      <c r="O43" s="169"/>
      <c r="P43" s="170"/>
      <c r="Q43" s="41"/>
      <c r="R43" s="42"/>
      <c r="S43" s="232"/>
      <c r="T43" s="234"/>
      <c r="U43" s="234"/>
      <c r="V43" s="234"/>
      <c r="W43" s="232"/>
      <c r="X43" s="232"/>
      <c r="Y43" s="146">
        <v>25</v>
      </c>
      <c r="Z43" s="146"/>
      <c r="AA43" s="235" t="s">
        <v>17</v>
      </c>
      <c r="AB43" s="235"/>
      <c r="AC43" s="235"/>
      <c r="AD43" s="235"/>
      <c r="AE43" s="235"/>
      <c r="AF43" s="235"/>
      <c r="AG43" s="238"/>
      <c r="AH43" s="238"/>
      <c r="AI43" s="8" t="s">
        <v>7</v>
      </c>
      <c r="AJ43" s="243"/>
      <c r="AK43" s="243"/>
      <c r="AL43" s="244"/>
      <c r="AM43" s="67"/>
      <c r="AN43" s="68"/>
      <c r="AO43" s="68"/>
      <c r="AP43" s="68"/>
      <c r="AQ43" s="69"/>
      <c r="AR43" s="58"/>
      <c r="AS43" s="59"/>
      <c r="AT43" s="59"/>
      <c r="AU43" s="60"/>
    </row>
    <row r="44" spans="1:47" ht="11.1" customHeight="1">
      <c r="A44" s="116"/>
      <c r="B44" s="117"/>
      <c r="C44" s="117"/>
      <c r="D44" s="117"/>
      <c r="E44" s="117"/>
      <c r="F44" s="117"/>
      <c r="G44" s="117"/>
      <c r="H44" s="118"/>
      <c r="I44" s="113" t="s">
        <v>23</v>
      </c>
      <c r="J44" s="114"/>
      <c r="K44" s="114"/>
      <c r="L44" s="114"/>
      <c r="M44" s="114"/>
      <c r="N44" s="114"/>
      <c r="O44" s="114"/>
      <c r="P44" s="115"/>
      <c r="Q44" s="37" t="str">
        <f>IF(T45&gt;0,"○","")</f>
        <v/>
      </c>
      <c r="R44" s="38"/>
      <c r="S44" s="145" t="s">
        <v>2</v>
      </c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61" t="s">
        <v>13</v>
      </c>
      <c r="AN44" s="62"/>
      <c r="AO44" s="62"/>
      <c r="AP44" s="62"/>
      <c r="AQ44" s="63"/>
      <c r="AR44" s="52" t="str">
        <f>IF(T45=0,"",IF(T45="","",IF(T45&gt;0,T45/Y46/AG46/4/4*3)))</f>
        <v/>
      </c>
      <c r="AS44" s="53"/>
      <c r="AT44" s="53"/>
      <c r="AU44" s="54"/>
    </row>
    <row r="45" spans="1:47" ht="11.1" customHeight="1">
      <c r="A45" s="116"/>
      <c r="B45" s="117"/>
      <c r="C45" s="117"/>
      <c r="D45" s="117"/>
      <c r="E45" s="117"/>
      <c r="F45" s="117"/>
      <c r="G45" s="117"/>
      <c r="H45" s="118"/>
      <c r="I45" s="116"/>
      <c r="J45" s="117"/>
      <c r="K45" s="117"/>
      <c r="L45" s="117"/>
      <c r="M45" s="117"/>
      <c r="N45" s="117"/>
      <c r="O45" s="117"/>
      <c r="P45" s="118"/>
      <c r="Q45" s="39"/>
      <c r="R45" s="40"/>
      <c r="S45" s="231" t="s">
        <v>4</v>
      </c>
      <c r="T45" s="233"/>
      <c r="U45" s="233"/>
      <c r="V45" s="233"/>
      <c r="W45" s="231" t="s">
        <v>58</v>
      </c>
      <c r="X45" s="231"/>
      <c r="Y45" s="77">
        <v>1</v>
      </c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241" t="s">
        <v>60</v>
      </c>
      <c r="AK45" s="241"/>
      <c r="AL45" s="242"/>
      <c r="AM45" s="64"/>
      <c r="AN45" s="65"/>
      <c r="AO45" s="65"/>
      <c r="AP45" s="65"/>
      <c r="AQ45" s="66"/>
      <c r="AR45" s="55"/>
      <c r="AS45" s="56"/>
      <c r="AT45" s="56"/>
      <c r="AU45" s="57"/>
    </row>
    <row r="46" spans="1:47" ht="11.25" customHeight="1">
      <c r="A46" s="119"/>
      <c r="B46" s="120"/>
      <c r="C46" s="120"/>
      <c r="D46" s="120"/>
      <c r="E46" s="120"/>
      <c r="F46" s="120"/>
      <c r="G46" s="120"/>
      <c r="H46" s="121"/>
      <c r="I46" s="119"/>
      <c r="J46" s="120"/>
      <c r="K46" s="120"/>
      <c r="L46" s="120"/>
      <c r="M46" s="120"/>
      <c r="N46" s="120"/>
      <c r="O46" s="120"/>
      <c r="P46" s="121"/>
      <c r="Q46" s="41"/>
      <c r="R46" s="42"/>
      <c r="S46" s="232"/>
      <c r="T46" s="234"/>
      <c r="U46" s="234"/>
      <c r="V46" s="234"/>
      <c r="W46" s="232"/>
      <c r="X46" s="232"/>
      <c r="Y46" s="146">
        <v>20</v>
      </c>
      <c r="Z46" s="146"/>
      <c r="AA46" s="235" t="s">
        <v>17</v>
      </c>
      <c r="AB46" s="235"/>
      <c r="AC46" s="235"/>
      <c r="AD46" s="235"/>
      <c r="AE46" s="235"/>
      <c r="AF46" s="235"/>
      <c r="AG46" s="238"/>
      <c r="AH46" s="238"/>
      <c r="AI46" s="8" t="s">
        <v>7</v>
      </c>
      <c r="AJ46" s="243"/>
      <c r="AK46" s="243"/>
      <c r="AL46" s="244"/>
      <c r="AM46" s="67"/>
      <c r="AN46" s="68"/>
      <c r="AO46" s="68"/>
      <c r="AP46" s="68"/>
      <c r="AQ46" s="69"/>
      <c r="AR46" s="58"/>
      <c r="AS46" s="59"/>
      <c r="AT46" s="59"/>
      <c r="AU46" s="60"/>
    </row>
    <row r="47" spans="1:47" ht="11.1" customHeight="1">
      <c r="A47" s="151" t="s">
        <v>26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  <c r="Q47" s="37" t="str">
        <f>IF(T48&gt;0,"○","")</f>
        <v/>
      </c>
      <c r="R47" s="38"/>
      <c r="S47" s="62" t="s">
        <v>2</v>
      </c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70"/>
      <c r="AN47" s="71"/>
      <c r="AO47" s="71"/>
      <c r="AP47" s="71"/>
      <c r="AQ47" s="72"/>
      <c r="AR47" s="52" t="str">
        <f>IF(T48=0,"",IF(T48="","",IF(T48&gt;0,T48/Y49)))</f>
        <v/>
      </c>
      <c r="AS47" s="53"/>
      <c r="AT47" s="53"/>
      <c r="AU47" s="54"/>
    </row>
    <row r="48" spans="1:47" ht="11.1" customHeight="1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  <c r="Q48" s="39"/>
      <c r="R48" s="40"/>
      <c r="S48" s="65" t="s">
        <v>4</v>
      </c>
      <c r="T48" s="233"/>
      <c r="U48" s="233"/>
      <c r="V48" s="233"/>
      <c r="W48" s="231" t="s">
        <v>58</v>
      </c>
      <c r="X48" s="231"/>
      <c r="Y48" s="77">
        <v>1</v>
      </c>
      <c r="Z48" s="77"/>
      <c r="AA48" s="77"/>
      <c r="AB48" s="77"/>
      <c r="AC48" s="74"/>
      <c r="AD48" s="74"/>
      <c r="AE48" s="74"/>
      <c r="AF48" s="74"/>
      <c r="AG48" s="74"/>
      <c r="AH48" s="74"/>
      <c r="AI48" s="74"/>
      <c r="AJ48" s="74"/>
      <c r="AK48" s="74"/>
      <c r="AL48" s="75"/>
      <c r="AM48" s="73"/>
      <c r="AN48" s="74"/>
      <c r="AO48" s="74"/>
      <c r="AP48" s="74"/>
      <c r="AQ48" s="75"/>
      <c r="AR48" s="55"/>
      <c r="AS48" s="56"/>
      <c r="AT48" s="56"/>
      <c r="AU48" s="57"/>
    </row>
    <row r="49" spans="1:47" ht="11.25" customHeight="1">
      <c r="A49" s="157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  <c r="Q49" s="41"/>
      <c r="R49" s="42"/>
      <c r="S49" s="68"/>
      <c r="T49" s="234"/>
      <c r="U49" s="234"/>
      <c r="V49" s="234"/>
      <c r="W49" s="232"/>
      <c r="X49" s="232"/>
      <c r="Y49" s="254">
        <v>20000</v>
      </c>
      <c r="Z49" s="254"/>
      <c r="AA49" s="254"/>
      <c r="AB49" s="254"/>
      <c r="AC49" s="77"/>
      <c r="AD49" s="77"/>
      <c r="AE49" s="77"/>
      <c r="AF49" s="77"/>
      <c r="AG49" s="77"/>
      <c r="AH49" s="77"/>
      <c r="AI49" s="77"/>
      <c r="AJ49" s="77"/>
      <c r="AK49" s="77"/>
      <c r="AL49" s="78"/>
      <c r="AM49" s="76"/>
      <c r="AN49" s="77"/>
      <c r="AO49" s="77"/>
      <c r="AP49" s="77"/>
      <c r="AQ49" s="78"/>
      <c r="AR49" s="58"/>
      <c r="AS49" s="59"/>
      <c r="AT49" s="59"/>
      <c r="AU49" s="60"/>
    </row>
  </sheetData>
  <sheetProtection selectLockedCells="1"/>
  <mergeCells count="183">
    <mergeCell ref="Q44:R46"/>
    <mergeCell ref="Q47:R49"/>
    <mergeCell ref="AR32:AU34"/>
    <mergeCell ref="AR35:AU37"/>
    <mergeCell ref="AR38:AU40"/>
    <mergeCell ref="AR41:AU43"/>
    <mergeCell ref="AM44:AQ46"/>
    <mergeCell ref="AR44:AU46"/>
    <mergeCell ref="AM47:AQ49"/>
    <mergeCell ref="AM35:AQ37"/>
    <mergeCell ref="T48:V49"/>
    <mergeCell ref="Y49:AB49"/>
    <mergeCell ref="Y48:AB48"/>
    <mergeCell ref="Y40:Z40"/>
    <mergeCell ref="Y46:Z46"/>
    <mergeCell ref="AM29:AQ31"/>
    <mergeCell ref="AM32:AQ34"/>
    <mergeCell ref="AM38:AQ40"/>
    <mergeCell ref="AR47:AU49"/>
    <mergeCell ref="AS8:AU10"/>
    <mergeCell ref="A8:I9"/>
    <mergeCell ref="J9:N9"/>
    <mergeCell ref="J8:N8"/>
    <mergeCell ref="O8:S8"/>
    <mergeCell ref="J10:N10"/>
    <mergeCell ref="O10:S10"/>
    <mergeCell ref="T10:X10"/>
    <mergeCell ref="A10:I10"/>
    <mergeCell ref="O9:S9"/>
    <mergeCell ref="T8:AC8"/>
    <mergeCell ref="AD8:AH9"/>
    <mergeCell ref="Y10:AC10"/>
    <mergeCell ref="T9:X9"/>
    <mergeCell ref="Y9:AC9"/>
    <mergeCell ref="AI8:AM8"/>
    <mergeCell ref="AD10:AH10"/>
    <mergeCell ref="AN8:AR10"/>
    <mergeCell ref="AI21:AM22"/>
    <mergeCell ref="AI9:AM9"/>
    <mergeCell ref="AN17:AR17"/>
    <mergeCell ref="AI17:AM18"/>
    <mergeCell ref="AN18:AR18"/>
    <mergeCell ref="AI10:AM10"/>
    <mergeCell ref="AN13:AR13"/>
    <mergeCell ref="AN15:AR15"/>
    <mergeCell ref="AI15:AM16"/>
    <mergeCell ref="A3:AU3"/>
    <mergeCell ref="A6:AU6"/>
    <mergeCell ref="A4:AU4"/>
    <mergeCell ref="A5:AU5"/>
    <mergeCell ref="O11:S12"/>
    <mergeCell ref="Y13:AC14"/>
    <mergeCell ref="T13:X14"/>
    <mergeCell ref="O13:S14"/>
    <mergeCell ref="Y15:AC16"/>
    <mergeCell ref="T15:X16"/>
    <mergeCell ref="O15:S16"/>
    <mergeCell ref="AD11:AH12"/>
    <mergeCell ref="AN11:AR11"/>
    <mergeCell ref="AI13:AM14"/>
    <mergeCell ref="AN16:AR16"/>
    <mergeCell ref="AD13:AH14"/>
    <mergeCell ref="AD15:AH16"/>
    <mergeCell ref="AM28:AQ28"/>
    <mergeCell ref="AR28:AU28"/>
    <mergeCell ref="A41:H46"/>
    <mergeCell ref="A29:P31"/>
    <mergeCell ref="A32:P34"/>
    <mergeCell ref="B35:P37"/>
    <mergeCell ref="B38:P40"/>
    <mergeCell ref="W30:X31"/>
    <mergeCell ref="W33:X34"/>
    <mergeCell ref="W36:X37"/>
    <mergeCell ref="AM41:AQ43"/>
    <mergeCell ref="I44:P46"/>
    <mergeCell ref="AR29:AU31"/>
    <mergeCell ref="S28:AL28"/>
    <mergeCell ref="S33:S34"/>
    <mergeCell ref="Y34:AF34"/>
    <mergeCell ref="Y33:AI33"/>
    <mergeCell ref="T33:V34"/>
    <mergeCell ref="AK33:AK34"/>
    <mergeCell ref="AJ33:AJ34"/>
    <mergeCell ref="AL33:AL34"/>
    <mergeCell ref="S30:S31"/>
    <mergeCell ref="S32:AL32"/>
    <mergeCell ref="AJ45:AL46"/>
    <mergeCell ref="A47:P49"/>
    <mergeCell ref="S48:S49"/>
    <mergeCell ref="T30:V31"/>
    <mergeCell ref="S42:S43"/>
    <mergeCell ref="T42:V43"/>
    <mergeCell ref="S47:AL47"/>
    <mergeCell ref="AJ42:AL43"/>
    <mergeCell ref="Y43:Z43"/>
    <mergeCell ref="AG34:AH34"/>
    <mergeCell ref="A35:A40"/>
    <mergeCell ref="S41:AL41"/>
    <mergeCell ref="I41:P43"/>
    <mergeCell ref="W42:X43"/>
    <mergeCell ref="T39:V40"/>
    <mergeCell ref="S39:S40"/>
    <mergeCell ref="S35:AL35"/>
    <mergeCell ref="AJ36:AJ37"/>
    <mergeCell ref="AG40:AH40"/>
    <mergeCell ref="AA40:AF40"/>
    <mergeCell ref="AJ39:AL40"/>
    <mergeCell ref="Y31:AB31"/>
    <mergeCell ref="Y30:AB30"/>
    <mergeCell ref="AC30:AL31"/>
    <mergeCell ref="S44:AL44"/>
    <mergeCell ref="AC48:AL49"/>
    <mergeCell ref="W48:X49"/>
    <mergeCell ref="AK36:AL37"/>
    <mergeCell ref="Y36:AI36"/>
    <mergeCell ref="Y39:AI39"/>
    <mergeCell ref="AG37:AH37"/>
    <mergeCell ref="Y42:AI42"/>
    <mergeCell ref="AG46:AH46"/>
    <mergeCell ref="AG43:AH43"/>
    <mergeCell ref="AA43:AF43"/>
    <mergeCell ref="S38:AL38"/>
    <mergeCell ref="S45:S46"/>
    <mergeCell ref="T45:V46"/>
    <mergeCell ref="AA46:AF46"/>
    <mergeCell ref="Y19:AC20"/>
    <mergeCell ref="AA37:AF37"/>
    <mergeCell ref="Y37:Z37"/>
    <mergeCell ref="T19:X20"/>
    <mergeCell ref="AD21:AH22"/>
    <mergeCell ref="Y21:AC22"/>
    <mergeCell ref="T17:X18"/>
    <mergeCell ref="Y11:AC12"/>
    <mergeCell ref="T11:X12"/>
    <mergeCell ref="S29:AL29"/>
    <mergeCell ref="A28:P28"/>
    <mergeCell ref="Y17:AC18"/>
    <mergeCell ref="Q28:R28"/>
    <mergeCell ref="W45:X46"/>
    <mergeCell ref="Y45:AI45"/>
    <mergeCell ref="S36:S37"/>
    <mergeCell ref="W39:X40"/>
    <mergeCell ref="T36:V37"/>
    <mergeCell ref="Q29:R31"/>
    <mergeCell ref="Q32:R34"/>
    <mergeCell ref="Q35:R37"/>
    <mergeCell ref="Q38:R40"/>
    <mergeCell ref="Q41:R43"/>
    <mergeCell ref="C17:I18"/>
    <mergeCell ref="O17:S18"/>
    <mergeCell ref="C19:I20"/>
    <mergeCell ref="AD17:AH18"/>
    <mergeCell ref="C21:I22"/>
    <mergeCell ref="A11:B22"/>
    <mergeCell ref="J11:N12"/>
    <mergeCell ref="J15:N16"/>
    <mergeCell ref="T21:X22"/>
    <mergeCell ref="J13:N14"/>
    <mergeCell ref="J17:N18"/>
    <mergeCell ref="AI11:AM12"/>
    <mergeCell ref="AI23:AU24"/>
    <mergeCell ref="A7:AU7"/>
    <mergeCell ref="AS13:AU14"/>
    <mergeCell ref="AS11:AU12"/>
    <mergeCell ref="AN12:AR12"/>
    <mergeCell ref="AN14:AR14"/>
    <mergeCell ref="AS21:AU22"/>
    <mergeCell ref="AS19:AU20"/>
    <mergeCell ref="AS15:AU16"/>
    <mergeCell ref="O19:S20"/>
    <mergeCell ref="O21:S22"/>
    <mergeCell ref="J21:N22"/>
    <mergeCell ref="AD19:AH20"/>
    <mergeCell ref="AN19:AR19"/>
    <mergeCell ref="AI19:AM20"/>
    <mergeCell ref="AN21:AR21"/>
    <mergeCell ref="J19:N20"/>
    <mergeCell ref="AN20:AR20"/>
    <mergeCell ref="AS17:AU18"/>
    <mergeCell ref="AN22:AR22"/>
    <mergeCell ref="C11:I12"/>
    <mergeCell ref="C13:I14"/>
    <mergeCell ref="C15:I16"/>
  </mergeCells>
  <phoneticPr fontId="2"/>
  <pageMargins left="0.47244094488188981" right="0.47244094488188981" top="0.59055118110236227" bottom="0.59055118110236227" header="0.51181102362204722" footer="0.51181102362204722"/>
  <pageSetup paperSize="9" orientation="portrait" blackAndWhite="1" verticalDpi="0" r:id="rId1"/>
  <headerFooter alignWithMargins="0"/>
  <ignoredErrors>
    <ignoredError sqref="AR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機器算定書</vt:lpstr>
      <vt:lpstr>機器算定書（補助員がいる場合）</vt:lpstr>
      <vt:lpstr>機器算定書!Print_Area</vt:lpstr>
      <vt:lpstr>'機器算定書（補助員がいる場合）'!Print_Area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J60Duo</dc:creator>
  <cp:lastModifiedBy>20160610K</cp:lastModifiedBy>
  <cp:lastPrinted>2015-04-08T06:52:13Z</cp:lastPrinted>
  <dcterms:created xsi:type="dcterms:W3CDTF">2008-01-31T05:52:37Z</dcterms:created>
  <dcterms:modified xsi:type="dcterms:W3CDTF">2017-12-20T02:37:11Z</dcterms:modified>
</cp:coreProperties>
</file>